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a_delovni_zvezek" defaultThemeVersion="166925"/>
  <mc:AlternateContent xmlns:mc="http://schemas.openxmlformats.org/markup-compatibility/2006">
    <mc:Choice Requires="x15">
      <x15ac:absPath xmlns:x15ac="http://schemas.microsoft.com/office/spreadsheetml/2010/11/ac" url="C:\Users\Mirjana\Desktop\"/>
    </mc:Choice>
  </mc:AlternateContent>
  <xr:revisionPtr revIDLastSave="0" documentId="8_{0C7EAE72-79EB-49F2-8977-6131CDD78A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kupni stroškovnik" sheetId="1" r:id="rId1"/>
    <sheet name="Vodilni partner" sheetId="4" r:id="rId2"/>
    <sheet name="Partner 1" sheetId="6" r:id="rId3"/>
    <sheet name="Partner 2" sheetId="7" r:id="rId4"/>
    <sheet name="Partner 3" sheetId="8" r:id="rId5"/>
    <sheet name="Partner 4" sheetId="9" r:id="rId6"/>
    <sheet name="SE" sheetId="2" r:id="rId7"/>
  </sheets>
  <definedNames>
    <definedName name="_xlnm.Print_Area" localSheetId="2">'Partner 1'!$A$1:$J$61</definedName>
    <definedName name="_xlnm.Print_Area" localSheetId="3">'Partner 2'!$A$1:$J$61</definedName>
    <definedName name="_xlnm.Print_Area" localSheetId="4">'Partner 3'!$A$1:$J$61</definedName>
    <definedName name="_xlnm.Print_Area" localSheetId="5">'Partner 4'!$A$1:$J$61</definedName>
    <definedName name="_xlnm.Print_Area" localSheetId="0">'Skupni stroškovnik'!$A$1:$I$11</definedName>
    <definedName name="_xlnm.Print_Area" localSheetId="1">'Vodilni partner'!$A$1:$J$62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9" l="1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9" i="6"/>
  <c r="I51" i="9" l="1"/>
  <c r="H51" i="9"/>
  <c r="G51" i="9"/>
  <c r="F51" i="9"/>
  <c r="I50" i="9"/>
  <c r="H50" i="9"/>
  <c r="G50" i="9"/>
  <c r="F50" i="9"/>
  <c r="I49" i="9"/>
  <c r="H49" i="9"/>
  <c r="G49" i="9"/>
  <c r="F49" i="9"/>
  <c r="I48" i="9"/>
  <c r="H48" i="9"/>
  <c r="G48" i="9"/>
  <c r="F48" i="9"/>
  <c r="I47" i="9"/>
  <c r="H47" i="9"/>
  <c r="G47" i="9"/>
  <c r="F47" i="9"/>
  <c r="I46" i="9"/>
  <c r="H46" i="9"/>
  <c r="G46" i="9"/>
  <c r="F46" i="9"/>
  <c r="I45" i="9"/>
  <c r="H45" i="9"/>
  <c r="G45" i="9"/>
  <c r="F45" i="9"/>
  <c r="I44" i="9"/>
  <c r="H44" i="9"/>
  <c r="G44" i="9"/>
  <c r="F44" i="9"/>
  <c r="I43" i="9"/>
  <c r="H43" i="9"/>
  <c r="G43" i="9"/>
  <c r="F43" i="9"/>
  <c r="I42" i="9"/>
  <c r="H42" i="9"/>
  <c r="G42" i="9"/>
  <c r="F42" i="9"/>
  <c r="I41" i="9"/>
  <c r="H41" i="9"/>
  <c r="G41" i="9"/>
  <c r="F41" i="9"/>
  <c r="I40" i="9"/>
  <c r="H40" i="9"/>
  <c r="G40" i="9"/>
  <c r="F40" i="9"/>
  <c r="I39" i="9"/>
  <c r="H39" i="9"/>
  <c r="G39" i="9"/>
  <c r="F39" i="9"/>
  <c r="I38" i="9"/>
  <c r="H38" i="9"/>
  <c r="G38" i="9"/>
  <c r="F38" i="9"/>
  <c r="I37" i="9"/>
  <c r="H37" i="9"/>
  <c r="G37" i="9"/>
  <c r="F37" i="9"/>
  <c r="I36" i="9"/>
  <c r="H36" i="9"/>
  <c r="G36" i="9"/>
  <c r="F36" i="9"/>
  <c r="I35" i="9"/>
  <c r="H35" i="9"/>
  <c r="G35" i="9"/>
  <c r="F35" i="9"/>
  <c r="I34" i="9"/>
  <c r="H34" i="9"/>
  <c r="G34" i="9"/>
  <c r="F34" i="9"/>
  <c r="I33" i="9"/>
  <c r="H33" i="9"/>
  <c r="G33" i="9"/>
  <c r="F33" i="9"/>
  <c r="I32" i="9"/>
  <c r="F32" i="9"/>
  <c r="G32" i="9" s="1"/>
  <c r="I26" i="9"/>
  <c r="H26" i="9"/>
  <c r="G26" i="9"/>
  <c r="F26" i="9"/>
  <c r="I25" i="9"/>
  <c r="H25" i="9"/>
  <c r="G25" i="9"/>
  <c r="F25" i="9"/>
  <c r="I24" i="9"/>
  <c r="H24" i="9"/>
  <c r="G24" i="9"/>
  <c r="F24" i="9"/>
  <c r="I23" i="9"/>
  <c r="H23" i="9"/>
  <c r="G23" i="9"/>
  <c r="F23" i="9"/>
  <c r="I22" i="9"/>
  <c r="H22" i="9"/>
  <c r="G22" i="9"/>
  <c r="F22" i="9"/>
  <c r="I21" i="9"/>
  <c r="H21" i="9"/>
  <c r="G21" i="9"/>
  <c r="F21" i="9"/>
  <c r="I20" i="9"/>
  <c r="H20" i="9"/>
  <c r="G20" i="9"/>
  <c r="F20" i="9"/>
  <c r="I19" i="9"/>
  <c r="H19" i="9"/>
  <c r="G19" i="9"/>
  <c r="F19" i="9"/>
  <c r="I18" i="9"/>
  <c r="H18" i="9"/>
  <c r="G18" i="9"/>
  <c r="F18" i="9"/>
  <c r="I17" i="9"/>
  <c r="H17" i="9"/>
  <c r="G17" i="9"/>
  <c r="F17" i="9"/>
  <c r="I16" i="9"/>
  <c r="H16" i="9"/>
  <c r="G16" i="9"/>
  <c r="F16" i="9"/>
  <c r="I15" i="9"/>
  <c r="H15" i="9"/>
  <c r="G15" i="9"/>
  <c r="F15" i="9"/>
  <c r="I14" i="9"/>
  <c r="H14" i="9"/>
  <c r="G14" i="9"/>
  <c r="F14" i="9"/>
  <c r="I13" i="9"/>
  <c r="H13" i="9"/>
  <c r="G13" i="9"/>
  <c r="F13" i="9"/>
  <c r="I12" i="9"/>
  <c r="F12" i="9"/>
  <c r="G12" i="9" s="1"/>
  <c r="I11" i="9"/>
  <c r="F11" i="9"/>
  <c r="G11" i="9" s="1"/>
  <c r="I10" i="9"/>
  <c r="F10" i="9"/>
  <c r="G10" i="9" s="1"/>
  <c r="I9" i="9"/>
  <c r="F9" i="9"/>
  <c r="G9" i="9" s="1"/>
  <c r="I8" i="9"/>
  <c r="F8" i="9"/>
  <c r="G8" i="9" s="1"/>
  <c r="I7" i="9"/>
  <c r="F7" i="9"/>
  <c r="G7" i="9" s="1"/>
  <c r="H12" i="9" l="1"/>
  <c r="J12" i="9" s="1"/>
  <c r="H11" i="9"/>
  <c r="J11" i="9" s="1"/>
  <c r="H8" i="9"/>
  <c r="J8" i="9" s="1"/>
  <c r="H9" i="9"/>
  <c r="J9" i="9" s="1"/>
  <c r="H7" i="9"/>
  <c r="J7" i="9" s="1"/>
  <c r="H32" i="9"/>
  <c r="J32" i="9" s="1"/>
  <c r="H10" i="9"/>
  <c r="J10" i="9" s="1"/>
  <c r="B59" i="9"/>
  <c r="G27" i="9"/>
  <c r="G52" i="9"/>
  <c r="I51" i="8"/>
  <c r="H51" i="8"/>
  <c r="G51" i="8"/>
  <c r="F51" i="8"/>
  <c r="I50" i="8"/>
  <c r="H50" i="8"/>
  <c r="G50" i="8"/>
  <c r="F50" i="8"/>
  <c r="I49" i="8"/>
  <c r="H49" i="8"/>
  <c r="G49" i="8"/>
  <c r="F49" i="8"/>
  <c r="I48" i="8"/>
  <c r="H48" i="8"/>
  <c r="G48" i="8"/>
  <c r="F48" i="8"/>
  <c r="I47" i="8"/>
  <c r="H47" i="8"/>
  <c r="G47" i="8"/>
  <c r="F47" i="8"/>
  <c r="I46" i="8"/>
  <c r="H46" i="8"/>
  <c r="G46" i="8"/>
  <c r="F46" i="8"/>
  <c r="I45" i="8"/>
  <c r="H45" i="8"/>
  <c r="G45" i="8"/>
  <c r="F45" i="8"/>
  <c r="I44" i="8"/>
  <c r="H44" i="8"/>
  <c r="G44" i="8"/>
  <c r="F44" i="8"/>
  <c r="I43" i="8"/>
  <c r="H43" i="8"/>
  <c r="G43" i="8"/>
  <c r="F43" i="8"/>
  <c r="I42" i="8"/>
  <c r="H42" i="8"/>
  <c r="G42" i="8"/>
  <c r="F42" i="8"/>
  <c r="I41" i="8"/>
  <c r="H41" i="8"/>
  <c r="G41" i="8"/>
  <c r="F41" i="8"/>
  <c r="I40" i="8"/>
  <c r="H40" i="8"/>
  <c r="G40" i="8"/>
  <c r="F40" i="8"/>
  <c r="I39" i="8"/>
  <c r="H39" i="8"/>
  <c r="G39" i="8"/>
  <c r="F39" i="8"/>
  <c r="I38" i="8"/>
  <c r="H38" i="8"/>
  <c r="G38" i="8"/>
  <c r="F38" i="8"/>
  <c r="I37" i="8"/>
  <c r="H37" i="8"/>
  <c r="G37" i="8"/>
  <c r="F37" i="8"/>
  <c r="I36" i="8"/>
  <c r="H36" i="8"/>
  <c r="G36" i="8"/>
  <c r="F36" i="8"/>
  <c r="I35" i="8"/>
  <c r="H35" i="8"/>
  <c r="G35" i="8"/>
  <c r="F35" i="8"/>
  <c r="I34" i="8"/>
  <c r="H34" i="8"/>
  <c r="G34" i="8"/>
  <c r="F34" i="8"/>
  <c r="I33" i="8"/>
  <c r="H33" i="8"/>
  <c r="G33" i="8"/>
  <c r="F33" i="8"/>
  <c r="I32" i="8"/>
  <c r="F32" i="8"/>
  <c r="G32" i="8" s="1"/>
  <c r="I26" i="8"/>
  <c r="H26" i="8"/>
  <c r="G26" i="8"/>
  <c r="F26" i="8"/>
  <c r="I25" i="8"/>
  <c r="H25" i="8"/>
  <c r="G25" i="8"/>
  <c r="F25" i="8"/>
  <c r="I24" i="8"/>
  <c r="H24" i="8"/>
  <c r="G24" i="8"/>
  <c r="F24" i="8"/>
  <c r="I23" i="8"/>
  <c r="H23" i="8"/>
  <c r="G23" i="8"/>
  <c r="F23" i="8"/>
  <c r="I22" i="8"/>
  <c r="H22" i="8"/>
  <c r="G22" i="8"/>
  <c r="F22" i="8"/>
  <c r="I21" i="8"/>
  <c r="H21" i="8"/>
  <c r="G21" i="8"/>
  <c r="F21" i="8"/>
  <c r="I20" i="8"/>
  <c r="H20" i="8"/>
  <c r="G20" i="8"/>
  <c r="F20" i="8"/>
  <c r="I19" i="8"/>
  <c r="H19" i="8"/>
  <c r="G19" i="8"/>
  <c r="F19" i="8"/>
  <c r="I18" i="8"/>
  <c r="H18" i="8"/>
  <c r="G18" i="8"/>
  <c r="F18" i="8"/>
  <c r="I17" i="8"/>
  <c r="H17" i="8"/>
  <c r="G17" i="8"/>
  <c r="F17" i="8"/>
  <c r="I16" i="8"/>
  <c r="H16" i="8"/>
  <c r="G16" i="8"/>
  <c r="F16" i="8"/>
  <c r="I15" i="8"/>
  <c r="H15" i="8"/>
  <c r="G15" i="8"/>
  <c r="F15" i="8"/>
  <c r="I14" i="8"/>
  <c r="H14" i="8"/>
  <c r="G14" i="8"/>
  <c r="F14" i="8"/>
  <c r="I13" i="8"/>
  <c r="H13" i="8"/>
  <c r="G13" i="8"/>
  <c r="F13" i="8"/>
  <c r="I12" i="8"/>
  <c r="H12" i="8"/>
  <c r="G12" i="8"/>
  <c r="F12" i="8"/>
  <c r="I11" i="8"/>
  <c r="H11" i="8"/>
  <c r="G11" i="8"/>
  <c r="F11" i="8"/>
  <c r="I10" i="8"/>
  <c r="H10" i="8"/>
  <c r="G10" i="8"/>
  <c r="F10" i="8"/>
  <c r="I9" i="8"/>
  <c r="H9" i="8"/>
  <c r="G9" i="8"/>
  <c r="F9" i="8"/>
  <c r="I8" i="8"/>
  <c r="H8" i="8"/>
  <c r="G8" i="8"/>
  <c r="F8" i="8"/>
  <c r="I7" i="8"/>
  <c r="F7" i="8"/>
  <c r="G7" i="8" s="1"/>
  <c r="I51" i="7"/>
  <c r="H51" i="7"/>
  <c r="G51" i="7"/>
  <c r="F51" i="7"/>
  <c r="I50" i="7"/>
  <c r="H50" i="7"/>
  <c r="G50" i="7"/>
  <c r="F50" i="7"/>
  <c r="I49" i="7"/>
  <c r="H49" i="7"/>
  <c r="G49" i="7"/>
  <c r="F49" i="7"/>
  <c r="I48" i="7"/>
  <c r="H48" i="7"/>
  <c r="G48" i="7"/>
  <c r="F48" i="7"/>
  <c r="I47" i="7"/>
  <c r="H47" i="7"/>
  <c r="G47" i="7"/>
  <c r="F47" i="7"/>
  <c r="I46" i="7"/>
  <c r="H46" i="7"/>
  <c r="G46" i="7"/>
  <c r="F46" i="7"/>
  <c r="I45" i="7"/>
  <c r="H45" i="7"/>
  <c r="G45" i="7"/>
  <c r="F45" i="7"/>
  <c r="I44" i="7"/>
  <c r="H44" i="7"/>
  <c r="G44" i="7"/>
  <c r="F44" i="7"/>
  <c r="I43" i="7"/>
  <c r="H43" i="7"/>
  <c r="G43" i="7"/>
  <c r="F43" i="7"/>
  <c r="I42" i="7"/>
  <c r="H42" i="7"/>
  <c r="G42" i="7"/>
  <c r="F42" i="7"/>
  <c r="I41" i="7"/>
  <c r="H41" i="7"/>
  <c r="G41" i="7"/>
  <c r="F41" i="7"/>
  <c r="I40" i="7"/>
  <c r="H40" i="7"/>
  <c r="G40" i="7"/>
  <c r="F40" i="7"/>
  <c r="I39" i="7"/>
  <c r="H39" i="7"/>
  <c r="G39" i="7"/>
  <c r="F39" i="7"/>
  <c r="I38" i="7"/>
  <c r="H38" i="7"/>
  <c r="G38" i="7"/>
  <c r="F38" i="7"/>
  <c r="I37" i="7"/>
  <c r="H37" i="7"/>
  <c r="G37" i="7"/>
  <c r="F37" i="7"/>
  <c r="I36" i="7"/>
  <c r="H36" i="7"/>
  <c r="G36" i="7"/>
  <c r="F36" i="7"/>
  <c r="I35" i="7"/>
  <c r="H35" i="7"/>
  <c r="G35" i="7"/>
  <c r="F35" i="7"/>
  <c r="I34" i="7"/>
  <c r="G34" i="7"/>
  <c r="F34" i="7"/>
  <c r="I33" i="7"/>
  <c r="H33" i="7"/>
  <c r="G33" i="7"/>
  <c r="F33" i="7"/>
  <c r="I32" i="7"/>
  <c r="F32" i="7"/>
  <c r="G32" i="7" s="1"/>
  <c r="I26" i="7"/>
  <c r="H26" i="7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F20" i="7"/>
  <c r="I19" i="7"/>
  <c r="H19" i="7"/>
  <c r="G19" i="7"/>
  <c r="F19" i="7"/>
  <c r="I18" i="7"/>
  <c r="H18" i="7"/>
  <c r="G18" i="7"/>
  <c r="F18" i="7"/>
  <c r="I17" i="7"/>
  <c r="H17" i="7"/>
  <c r="G17" i="7"/>
  <c r="F17" i="7"/>
  <c r="I16" i="7"/>
  <c r="H16" i="7"/>
  <c r="G16" i="7"/>
  <c r="F16" i="7"/>
  <c r="I15" i="7"/>
  <c r="H15" i="7"/>
  <c r="G15" i="7"/>
  <c r="F15" i="7"/>
  <c r="I14" i="7"/>
  <c r="H14" i="7"/>
  <c r="G14" i="7"/>
  <c r="F14" i="7"/>
  <c r="I13" i="7"/>
  <c r="H13" i="7"/>
  <c r="G13" i="7"/>
  <c r="F13" i="7"/>
  <c r="I12" i="7"/>
  <c r="H12" i="7"/>
  <c r="G12" i="7"/>
  <c r="F12" i="7"/>
  <c r="I11" i="7"/>
  <c r="H11" i="7"/>
  <c r="G11" i="7"/>
  <c r="F11" i="7"/>
  <c r="I10" i="7"/>
  <c r="H10" i="7"/>
  <c r="G10" i="7"/>
  <c r="F10" i="7"/>
  <c r="I9" i="7"/>
  <c r="H9" i="7"/>
  <c r="G9" i="7"/>
  <c r="F9" i="7"/>
  <c r="I8" i="7"/>
  <c r="H8" i="7"/>
  <c r="G8" i="7"/>
  <c r="F8" i="7"/>
  <c r="I7" i="7"/>
  <c r="F7" i="7"/>
  <c r="G7" i="7" s="1"/>
  <c r="I51" i="6"/>
  <c r="H51" i="6"/>
  <c r="G51" i="6"/>
  <c r="F51" i="6"/>
  <c r="I50" i="6"/>
  <c r="H50" i="6"/>
  <c r="G50" i="6"/>
  <c r="F50" i="6"/>
  <c r="I49" i="6"/>
  <c r="H49" i="6"/>
  <c r="G49" i="6"/>
  <c r="F49" i="6"/>
  <c r="I48" i="6"/>
  <c r="H48" i="6"/>
  <c r="G48" i="6"/>
  <c r="F48" i="6"/>
  <c r="I47" i="6"/>
  <c r="H47" i="6"/>
  <c r="G47" i="6"/>
  <c r="F47" i="6"/>
  <c r="I46" i="6"/>
  <c r="H46" i="6"/>
  <c r="G46" i="6"/>
  <c r="F46" i="6"/>
  <c r="I45" i="6"/>
  <c r="H45" i="6"/>
  <c r="G45" i="6"/>
  <c r="F45" i="6"/>
  <c r="I44" i="6"/>
  <c r="H44" i="6"/>
  <c r="G44" i="6"/>
  <c r="F44" i="6"/>
  <c r="I43" i="6"/>
  <c r="H43" i="6"/>
  <c r="G43" i="6"/>
  <c r="F43" i="6"/>
  <c r="I42" i="6"/>
  <c r="H42" i="6"/>
  <c r="G42" i="6"/>
  <c r="F42" i="6"/>
  <c r="I41" i="6"/>
  <c r="H41" i="6"/>
  <c r="G41" i="6"/>
  <c r="F41" i="6"/>
  <c r="I40" i="6"/>
  <c r="H40" i="6"/>
  <c r="G40" i="6"/>
  <c r="F40" i="6"/>
  <c r="I39" i="6"/>
  <c r="H39" i="6"/>
  <c r="G39" i="6"/>
  <c r="F39" i="6"/>
  <c r="I38" i="6"/>
  <c r="H38" i="6"/>
  <c r="G38" i="6"/>
  <c r="F38" i="6"/>
  <c r="I37" i="6"/>
  <c r="H37" i="6"/>
  <c r="G37" i="6"/>
  <c r="F37" i="6"/>
  <c r="I36" i="6"/>
  <c r="H36" i="6"/>
  <c r="G36" i="6"/>
  <c r="F36" i="6"/>
  <c r="I35" i="6"/>
  <c r="F35" i="6"/>
  <c r="G35" i="6" s="1"/>
  <c r="I34" i="6"/>
  <c r="H34" i="6"/>
  <c r="G34" i="6"/>
  <c r="F34" i="6"/>
  <c r="I33" i="6"/>
  <c r="H33" i="6"/>
  <c r="G33" i="6"/>
  <c r="F33" i="6"/>
  <c r="I32" i="6"/>
  <c r="F32" i="6"/>
  <c r="G32" i="6" s="1"/>
  <c r="I26" i="6"/>
  <c r="H26" i="6"/>
  <c r="G26" i="6"/>
  <c r="F26" i="6"/>
  <c r="I25" i="6"/>
  <c r="H25" i="6"/>
  <c r="G25" i="6"/>
  <c r="F25" i="6"/>
  <c r="I24" i="6"/>
  <c r="H24" i="6"/>
  <c r="G24" i="6"/>
  <c r="F24" i="6"/>
  <c r="I23" i="6"/>
  <c r="H23" i="6"/>
  <c r="G23" i="6"/>
  <c r="F23" i="6"/>
  <c r="I22" i="6"/>
  <c r="H22" i="6"/>
  <c r="G22" i="6"/>
  <c r="F22" i="6"/>
  <c r="I21" i="6"/>
  <c r="H21" i="6"/>
  <c r="G21" i="6"/>
  <c r="F21" i="6"/>
  <c r="I20" i="6"/>
  <c r="H20" i="6"/>
  <c r="G20" i="6"/>
  <c r="F20" i="6"/>
  <c r="I19" i="6"/>
  <c r="H19" i="6"/>
  <c r="G19" i="6"/>
  <c r="F19" i="6"/>
  <c r="I18" i="6"/>
  <c r="H18" i="6"/>
  <c r="G18" i="6"/>
  <c r="F18" i="6"/>
  <c r="I17" i="6"/>
  <c r="H17" i="6"/>
  <c r="G17" i="6"/>
  <c r="F17" i="6"/>
  <c r="I16" i="6"/>
  <c r="H16" i="6"/>
  <c r="G16" i="6"/>
  <c r="F16" i="6"/>
  <c r="I15" i="6"/>
  <c r="H15" i="6"/>
  <c r="G15" i="6"/>
  <c r="F15" i="6"/>
  <c r="I14" i="6"/>
  <c r="H14" i="6"/>
  <c r="G14" i="6"/>
  <c r="F14" i="6"/>
  <c r="I13" i="6"/>
  <c r="H13" i="6"/>
  <c r="G13" i="6"/>
  <c r="F13" i="6"/>
  <c r="I12" i="6"/>
  <c r="H12" i="6"/>
  <c r="G12" i="6"/>
  <c r="F12" i="6"/>
  <c r="I11" i="6"/>
  <c r="H11" i="6"/>
  <c r="G11" i="6"/>
  <c r="F11" i="6"/>
  <c r="I10" i="6"/>
  <c r="F10" i="6"/>
  <c r="G10" i="6" s="1"/>
  <c r="H10" i="6" s="1"/>
  <c r="I9" i="6"/>
  <c r="H9" i="6"/>
  <c r="G9" i="6"/>
  <c r="F9" i="6"/>
  <c r="I8" i="6"/>
  <c r="F8" i="6"/>
  <c r="G8" i="6" s="1"/>
  <c r="I7" i="6"/>
  <c r="F7" i="6"/>
  <c r="G7" i="6" s="1"/>
  <c r="I52" i="4"/>
  <c r="H52" i="4"/>
  <c r="G52" i="4"/>
  <c r="F52" i="4"/>
  <c r="I51" i="4"/>
  <c r="H51" i="4"/>
  <c r="G51" i="4"/>
  <c r="J51" i="4" s="1"/>
  <c r="F51" i="4"/>
  <c r="I50" i="4"/>
  <c r="H50" i="4"/>
  <c r="G50" i="4"/>
  <c r="F50" i="4"/>
  <c r="I49" i="4"/>
  <c r="H49" i="4"/>
  <c r="G49" i="4"/>
  <c r="J49" i="4" s="1"/>
  <c r="F49" i="4"/>
  <c r="I48" i="4"/>
  <c r="H48" i="4"/>
  <c r="G48" i="4"/>
  <c r="F48" i="4"/>
  <c r="I47" i="4"/>
  <c r="H47" i="4"/>
  <c r="G47" i="4"/>
  <c r="J47" i="4" s="1"/>
  <c r="F47" i="4"/>
  <c r="I46" i="4"/>
  <c r="H46" i="4"/>
  <c r="G46" i="4"/>
  <c r="F46" i="4"/>
  <c r="I45" i="4"/>
  <c r="H45" i="4"/>
  <c r="G45" i="4"/>
  <c r="J45" i="4" s="1"/>
  <c r="F45" i="4"/>
  <c r="I44" i="4"/>
  <c r="H44" i="4"/>
  <c r="G44" i="4"/>
  <c r="F44" i="4"/>
  <c r="I43" i="4"/>
  <c r="H43" i="4"/>
  <c r="G43" i="4"/>
  <c r="J43" i="4" s="1"/>
  <c r="F43" i="4"/>
  <c r="I42" i="4"/>
  <c r="H42" i="4"/>
  <c r="G42" i="4"/>
  <c r="F42" i="4"/>
  <c r="I41" i="4"/>
  <c r="H41" i="4"/>
  <c r="G41" i="4"/>
  <c r="J41" i="4" s="1"/>
  <c r="F41" i="4"/>
  <c r="I40" i="4"/>
  <c r="H40" i="4"/>
  <c r="G40" i="4"/>
  <c r="F40" i="4"/>
  <c r="I39" i="4"/>
  <c r="H39" i="4"/>
  <c r="G39" i="4"/>
  <c r="J39" i="4" s="1"/>
  <c r="F39" i="4"/>
  <c r="I38" i="4"/>
  <c r="H38" i="4"/>
  <c r="G38" i="4"/>
  <c r="F38" i="4"/>
  <c r="I37" i="4"/>
  <c r="H37" i="4"/>
  <c r="G37" i="4"/>
  <c r="J37" i="4" s="1"/>
  <c r="F37" i="4"/>
  <c r="I36" i="4"/>
  <c r="H36" i="4"/>
  <c r="G36" i="4"/>
  <c r="F36" i="4"/>
  <c r="I35" i="4"/>
  <c r="F35" i="4"/>
  <c r="G35" i="4" s="1"/>
  <c r="H35" i="4" s="1"/>
  <c r="I34" i="4"/>
  <c r="F34" i="4"/>
  <c r="G34" i="4" s="1"/>
  <c r="I33" i="4"/>
  <c r="G33" i="4"/>
  <c r="F33" i="4"/>
  <c r="I27" i="4"/>
  <c r="H27" i="4"/>
  <c r="G27" i="4"/>
  <c r="J27" i="4" s="1"/>
  <c r="F27" i="4"/>
  <c r="I26" i="4"/>
  <c r="H26" i="4"/>
  <c r="G26" i="4"/>
  <c r="J26" i="4" s="1"/>
  <c r="F26" i="4"/>
  <c r="I25" i="4"/>
  <c r="H25" i="4"/>
  <c r="G25" i="4"/>
  <c r="J25" i="4" s="1"/>
  <c r="F25" i="4"/>
  <c r="I24" i="4"/>
  <c r="H24" i="4"/>
  <c r="G24" i="4"/>
  <c r="J24" i="4" s="1"/>
  <c r="F24" i="4"/>
  <c r="I23" i="4"/>
  <c r="H23" i="4"/>
  <c r="G23" i="4"/>
  <c r="J23" i="4" s="1"/>
  <c r="F23" i="4"/>
  <c r="I22" i="4"/>
  <c r="H22" i="4"/>
  <c r="G22" i="4"/>
  <c r="J22" i="4" s="1"/>
  <c r="F22" i="4"/>
  <c r="I21" i="4"/>
  <c r="H21" i="4"/>
  <c r="G21" i="4"/>
  <c r="J21" i="4" s="1"/>
  <c r="F21" i="4"/>
  <c r="I20" i="4"/>
  <c r="H20" i="4"/>
  <c r="G20" i="4"/>
  <c r="J20" i="4" s="1"/>
  <c r="F20" i="4"/>
  <c r="I19" i="4"/>
  <c r="H19" i="4"/>
  <c r="G19" i="4"/>
  <c r="J19" i="4" s="1"/>
  <c r="F19" i="4"/>
  <c r="I18" i="4"/>
  <c r="H18" i="4"/>
  <c r="G18" i="4"/>
  <c r="J18" i="4" s="1"/>
  <c r="F18" i="4"/>
  <c r="I17" i="4"/>
  <c r="H17" i="4"/>
  <c r="G17" i="4"/>
  <c r="J17" i="4" s="1"/>
  <c r="F17" i="4"/>
  <c r="I16" i="4"/>
  <c r="H16" i="4"/>
  <c r="G16" i="4"/>
  <c r="J16" i="4" s="1"/>
  <c r="F16" i="4"/>
  <c r="I15" i="4"/>
  <c r="H15" i="4"/>
  <c r="G15" i="4"/>
  <c r="J15" i="4" s="1"/>
  <c r="F15" i="4"/>
  <c r="I14" i="4"/>
  <c r="H14" i="4"/>
  <c r="G14" i="4"/>
  <c r="J14" i="4" s="1"/>
  <c r="F14" i="4"/>
  <c r="I13" i="4"/>
  <c r="H13" i="4"/>
  <c r="G13" i="4"/>
  <c r="J13" i="4" s="1"/>
  <c r="F13" i="4"/>
  <c r="I12" i="4"/>
  <c r="F12" i="4"/>
  <c r="G12" i="4" s="1"/>
  <c r="I11" i="4"/>
  <c r="F11" i="4"/>
  <c r="G11" i="4" s="1"/>
  <c r="I10" i="4"/>
  <c r="F10" i="4"/>
  <c r="G10" i="4" s="1"/>
  <c r="H10" i="4" s="1"/>
  <c r="I9" i="4"/>
  <c r="F9" i="4"/>
  <c r="G9" i="4" s="1"/>
  <c r="I8" i="4"/>
  <c r="F8" i="4"/>
  <c r="G8" i="4" s="1"/>
  <c r="H8" i="4" s="1"/>
  <c r="H7" i="6" l="1"/>
  <c r="J7" i="6" s="1"/>
  <c r="H32" i="6"/>
  <c r="J32" i="6" s="1"/>
  <c r="H7" i="7"/>
  <c r="J7" i="7" s="1"/>
  <c r="H32" i="7"/>
  <c r="J32" i="7" s="1"/>
  <c r="H7" i="8"/>
  <c r="J7" i="8" s="1"/>
  <c r="H32" i="8"/>
  <c r="J32" i="8"/>
  <c r="H27" i="9"/>
  <c r="H28" i="9" s="1"/>
  <c r="H52" i="9"/>
  <c r="H53" i="9" s="1"/>
  <c r="H8" i="6"/>
  <c r="J8" i="6" s="1"/>
  <c r="H9" i="4"/>
  <c r="J9" i="4" s="1"/>
  <c r="H12" i="4"/>
  <c r="J12" i="4" s="1"/>
  <c r="H11" i="4"/>
  <c r="J11" i="4" s="1"/>
  <c r="H33" i="4"/>
  <c r="J33" i="4" s="1"/>
  <c r="J38" i="4"/>
  <c r="J42" i="4"/>
  <c r="J46" i="4"/>
  <c r="J50" i="4"/>
  <c r="H34" i="4"/>
  <c r="J34" i="4" s="1"/>
  <c r="J36" i="4"/>
  <c r="J40" i="4"/>
  <c r="J44" i="4"/>
  <c r="J48" i="4"/>
  <c r="J52" i="4"/>
  <c r="J10" i="4"/>
  <c r="J35" i="4"/>
  <c r="J8" i="4"/>
  <c r="G28" i="4"/>
  <c r="G53" i="9"/>
  <c r="G27" i="8"/>
  <c r="G27" i="7"/>
  <c r="B60" i="4"/>
  <c r="B59" i="8"/>
  <c r="G52" i="7"/>
  <c r="C59" i="9"/>
  <c r="G28" i="9"/>
  <c r="H35" i="6"/>
  <c r="G52" i="6"/>
  <c r="G27" i="6"/>
  <c r="B59" i="6"/>
  <c r="B59" i="7"/>
  <c r="H34" i="7"/>
  <c r="G52" i="8"/>
  <c r="G53" i="4"/>
  <c r="H27" i="6" l="1"/>
  <c r="H28" i="6" s="1"/>
  <c r="E59" i="6" s="1"/>
  <c r="H52" i="6"/>
  <c r="J52" i="6" s="1"/>
  <c r="H27" i="7"/>
  <c r="H28" i="7" s="1"/>
  <c r="J27" i="7"/>
  <c r="H27" i="8"/>
  <c r="H28" i="8" s="1"/>
  <c r="J27" i="8"/>
  <c r="J28" i="9"/>
  <c r="E59" i="9"/>
  <c r="J27" i="9"/>
  <c r="J53" i="9"/>
  <c r="J52" i="9"/>
  <c r="C59" i="7"/>
  <c r="G28" i="7"/>
  <c r="J28" i="7" s="1"/>
  <c r="B10" i="1"/>
  <c r="D59" i="9"/>
  <c r="H28" i="4"/>
  <c r="H29" i="4" s="1"/>
  <c r="G28" i="8"/>
  <c r="J28" i="8" s="1"/>
  <c r="H53" i="6"/>
  <c r="G29" i="4"/>
  <c r="G53" i="6"/>
  <c r="J53" i="6" s="1"/>
  <c r="G53" i="7"/>
  <c r="J53" i="7" s="1"/>
  <c r="H52" i="7"/>
  <c r="H53" i="7" s="1"/>
  <c r="E59" i="7" s="1"/>
  <c r="G28" i="6"/>
  <c r="C59" i="6"/>
  <c r="C59" i="8"/>
  <c r="G53" i="8"/>
  <c r="H52" i="8"/>
  <c r="H53" i="8" s="1"/>
  <c r="E59" i="8" s="1"/>
  <c r="C60" i="4"/>
  <c r="H53" i="4"/>
  <c r="H54" i="4" s="1"/>
  <c r="G54" i="4"/>
  <c r="J54" i="4" s="1"/>
  <c r="J53" i="4" l="1"/>
  <c r="J28" i="4"/>
  <c r="E60" i="4"/>
  <c r="J29" i="4"/>
  <c r="F60" i="4" s="1"/>
  <c r="J28" i="6"/>
  <c r="J27" i="6"/>
  <c r="F59" i="6"/>
  <c r="F59" i="7"/>
  <c r="J52" i="7"/>
  <c r="J53" i="8"/>
  <c r="F59" i="8" s="1"/>
  <c r="J52" i="8"/>
  <c r="F59" i="9"/>
  <c r="D59" i="8"/>
  <c r="D59" i="7"/>
  <c r="E10" i="1"/>
  <c r="C10" i="1"/>
  <c r="D59" i="6"/>
  <c r="D60" i="4"/>
  <c r="F10" i="1" l="1"/>
  <c r="D10" i="1"/>
</calcChain>
</file>

<file path=xl/sharedStrings.xml><?xml version="1.0" encoding="utf-8"?>
<sst xmlns="http://schemas.openxmlformats.org/spreadsheetml/2006/main" count="782" uniqueCount="40">
  <si>
    <t>VRSTA STROŠKA</t>
  </si>
  <si>
    <t>ŠT. OPRAVLJENIH UR NA PROJEKTU</t>
  </si>
  <si>
    <t>URNA POSTAVKA (EUR)</t>
  </si>
  <si>
    <t>TIP DELA</t>
  </si>
  <si>
    <t>Izvajanje neindustrijske dejavnosti</t>
  </si>
  <si>
    <t>Vodenje in koordinacija</t>
  </si>
  <si>
    <t>Strokovna in tehnična pomoč</t>
  </si>
  <si>
    <t>SKUPAJ</t>
  </si>
  <si>
    <t>SKUPNI UPRAVIČENI STROŠKI (EUR)</t>
  </si>
  <si>
    <t>IZBERI</t>
  </si>
  <si>
    <t>Prostovoljsko delo - vsebinsko</t>
  </si>
  <si>
    <t>Prostovoljsko delo - organizacisko</t>
  </si>
  <si>
    <t>PRS - PREOSTALI STROŠKI, KI NISO STROŠKI OSEBJA (40 %)</t>
  </si>
  <si>
    <t>ODSTOTEK SOFINANCIRANJA oz. POGODBENA STOPNJA</t>
  </si>
  <si>
    <t>Preostale projektne aktivnosti</t>
  </si>
  <si>
    <t>Prostovoljsko delo - drugo</t>
  </si>
  <si>
    <t>-</t>
  </si>
  <si>
    <t>ZNESEK SOFINANCIRANJA oz. POGODBENA VREDNOST (EUR)</t>
  </si>
  <si>
    <t>VREDNOST PROJEKTA - SKUPAJ</t>
  </si>
  <si>
    <t>SKUPNI UPRAVIČENI NEPOSREDNI STROŠKI OSEBJA</t>
  </si>
  <si>
    <t>ZNESEK SOFINANCIRANJA (EUR)</t>
  </si>
  <si>
    <t>VREDNOST PROJEKTA - VODILNI PARTNER</t>
  </si>
  <si>
    <t>AKTIVNOST (1. FAZA)</t>
  </si>
  <si>
    <t>AKTIVNOST (2. FAZA)</t>
  </si>
  <si>
    <t>VREDNOST PROJEKTA - PARTNER 1</t>
  </si>
  <si>
    <t>VREDNOST PROJEKTA - PARTNER 2</t>
  </si>
  <si>
    <t>VREDNOST PROJEKTA - PARTNER 3</t>
  </si>
  <si>
    <t>VREDNOST PROJEKTA - PARTNER 4</t>
  </si>
  <si>
    <t>PREOSTALI STROŠKI, KI NISO STROŠKI OSEBJA (PAVŠAL)</t>
  </si>
  <si>
    <t>LASTNA SREDSTVA (EUR)</t>
  </si>
  <si>
    <t xml:space="preserve">LASTNA SREDSTVA (EUR) </t>
  </si>
  <si>
    <t xml:space="preserve">(vpišite aktivnost projekta) </t>
  </si>
  <si>
    <t xml:space="preserve">NAZIV PARTNERJA 3: </t>
  </si>
  <si>
    <t xml:space="preserve">NAZIV PARTNERJA 4: </t>
  </si>
  <si>
    <t xml:space="preserve">NAZIV PARTNERJA 1: </t>
  </si>
  <si>
    <t xml:space="preserve">NAZIV PARTNERJA 2: </t>
  </si>
  <si>
    <t>NAZIV VODILNEGA PARTNERJA: (vpišite naziv partnerja)</t>
  </si>
  <si>
    <t>NSO - NEPOSREDNI STROŠKI OSEBJA</t>
  </si>
  <si>
    <t>Naziv projekta:</t>
  </si>
  <si>
    <t>2. JAVNI POZIV LAS MED POHORJEM IN BOČEM (ESRR)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</si>
</sst>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0" fillId="5" borderId="2" xfId="0" applyFill="1" applyBorder="1"/>
    <xf numFmtId="4" fontId="0" fillId="5" borderId="2" xfId="0" applyNumberFormat="1" applyFill="1" applyBorder="1"/>
    <xf numFmtId="4" fontId="0" fillId="5" borderId="1" xfId="0" applyNumberFormat="1" applyFill="1" applyBorder="1"/>
    <xf numFmtId="4" fontId="0" fillId="5" borderId="2" xfId="0" applyNumberFormat="1" applyFill="1" applyBorder="1" applyAlignment="1">
      <alignment horizontal="right"/>
    </xf>
    <xf numFmtId="0" fontId="0" fillId="3" borderId="7" xfId="0" applyFill="1" applyBorder="1"/>
    <xf numFmtId="0" fontId="0" fillId="3" borderId="3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6" xfId="0" applyFill="1" applyBorder="1" applyProtection="1">
      <protection locked="0"/>
    </xf>
    <xf numFmtId="3" fontId="0" fillId="2" borderId="1" xfId="0" applyNumberFormat="1" applyFill="1" applyBorder="1" applyAlignment="1" applyProtection="1">
      <alignment horizontal="center"/>
      <protection locked="0"/>
    </xf>
    <xf numFmtId="3" fontId="0" fillId="2" borderId="6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>
      <alignment horizontal="center"/>
    </xf>
    <xf numFmtId="4" fontId="0" fillId="3" borderId="7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2" fillId="4" borderId="4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 applyProtection="1">
      <alignment horizontal="center"/>
      <protection hidden="1"/>
    </xf>
    <xf numFmtId="3" fontId="3" fillId="4" borderId="2" xfId="0" applyNumberFormat="1" applyFont="1" applyFill="1" applyBorder="1" applyAlignment="1" applyProtection="1">
      <alignment horizontal="center"/>
      <protection hidden="1"/>
    </xf>
    <xf numFmtId="3" fontId="0" fillId="2" borderId="1" xfId="0" applyNumberFormat="1" applyFill="1" applyBorder="1" applyAlignment="1" applyProtection="1">
      <alignment horizontal="center"/>
      <protection locked="0" hidden="1"/>
    </xf>
    <xf numFmtId="3" fontId="0" fillId="2" borderId="6" xfId="0" applyNumberFormat="1" applyFill="1" applyBorder="1" applyAlignment="1" applyProtection="1">
      <alignment horizontal="center"/>
      <protection locked="0" hidden="1"/>
    </xf>
    <xf numFmtId="4" fontId="3" fillId="4" borderId="6" xfId="0" applyNumberFormat="1" applyFont="1" applyFill="1" applyBorder="1" applyAlignment="1" applyProtection="1">
      <alignment horizontal="center"/>
      <protection hidden="1"/>
    </xf>
    <xf numFmtId="3" fontId="3" fillId="4" borderId="6" xfId="0" applyNumberFormat="1" applyFont="1" applyFill="1" applyBorder="1" applyAlignment="1" applyProtection="1">
      <alignment horizontal="center"/>
      <protection hidden="1"/>
    </xf>
    <xf numFmtId="4" fontId="3" fillId="4" borderId="7" xfId="0" applyNumberFormat="1" applyFont="1" applyFill="1" applyBorder="1" applyAlignment="1" applyProtection="1">
      <alignment horizontal="center"/>
      <protection hidden="1"/>
    </xf>
    <xf numFmtId="3" fontId="3" fillId="4" borderId="7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" fillId="4" borderId="4" xfId="0" applyFont="1" applyFill="1" applyBorder="1" applyAlignment="1" applyProtection="1">
      <alignment horizontal="center"/>
      <protection hidden="1"/>
    </xf>
    <xf numFmtId="4" fontId="4" fillId="4" borderId="4" xfId="0" applyNumberFormat="1" applyFont="1" applyFill="1" applyBorder="1" applyAlignment="1" applyProtection="1">
      <alignment horizontal="center"/>
      <protection hidden="1"/>
    </xf>
    <xf numFmtId="4" fontId="2" fillId="4" borderId="8" xfId="0" applyNumberFormat="1" applyFont="1" applyFill="1" applyBorder="1" applyAlignment="1" applyProtection="1">
      <alignment horizontal="center"/>
      <protection hidden="1"/>
    </xf>
    <xf numFmtId="4" fontId="2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4" fontId="0" fillId="3" borderId="2" xfId="0" applyNumberFormat="1" applyFill="1" applyBorder="1" applyAlignment="1">
      <alignment horizontal="center"/>
    </xf>
    <xf numFmtId="0" fontId="2" fillId="3" borderId="10" xfId="0" applyFont="1" applyFill="1" applyBorder="1" applyProtection="1"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4" fontId="8" fillId="7" borderId="1" xfId="0" applyNumberFormat="1" applyFont="1" applyFill="1" applyBorder="1" applyAlignment="1" applyProtection="1">
      <alignment horizontal="center"/>
      <protection hidden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Alignment="1">
      <alignment horizontal="center"/>
    </xf>
    <xf numFmtId="4" fontId="3" fillId="4" borderId="1" xfId="0" applyNumberFormat="1" applyFont="1" applyFill="1" applyBorder="1" applyAlignment="1" applyProtection="1">
      <alignment horizontal="center"/>
      <protection hidden="1"/>
    </xf>
    <xf numFmtId="3" fontId="3" fillId="4" borderId="1" xfId="0" applyNumberFormat="1" applyFont="1" applyFill="1" applyBorder="1" applyAlignment="1" applyProtection="1">
      <alignment horizontal="center"/>
      <protection hidden="1"/>
    </xf>
    <xf numFmtId="4" fontId="0" fillId="2" borderId="7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 wrapText="1"/>
    </xf>
    <xf numFmtId="4" fontId="2" fillId="4" borderId="8" xfId="0" applyNumberFormat="1" applyFont="1" applyFill="1" applyBorder="1" applyAlignment="1">
      <alignment horizontal="center"/>
    </xf>
    <xf numFmtId="0" fontId="8" fillId="6" borderId="9" xfId="0" applyFont="1" applyFill="1" applyBorder="1" applyAlignment="1" applyProtection="1">
      <alignment horizontal="center" wrapText="1"/>
      <protection locked="0"/>
    </xf>
    <xf numFmtId="3" fontId="3" fillId="4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/>
    <xf numFmtId="0" fontId="10" fillId="0" borderId="0" xfId="0" applyFont="1"/>
    <xf numFmtId="4" fontId="3" fillId="4" borderId="1" xfId="0" applyNumberFormat="1" applyFont="1" applyFill="1" applyBorder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left" wrapText="1"/>
      <protection locked="0"/>
    </xf>
    <xf numFmtId="0" fontId="7" fillId="0" borderId="10" xfId="0" applyFont="1" applyBorder="1" applyAlignment="1" applyProtection="1">
      <alignment wrapText="1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1010816</xdr:colOff>
      <xdr:row>3</xdr:row>
      <xdr:rowOff>145791</xdr:rowOff>
    </xdr:from>
    <xdr:to>
      <xdr:col>5</xdr:col>
      <xdr:colOff>781633</xdr:colOff>
      <xdr:row>7</xdr:row>
      <xdr:rowOff>180007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44460AA-3CE3-4851-9B1F-51DFDE9A8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7551" y="874745"/>
          <a:ext cx="3609975" cy="8117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885265</xdr:colOff>
      <xdr:row>1</xdr:row>
      <xdr:rowOff>56029</xdr:rowOff>
    </xdr:from>
    <xdr:to>
      <xdr:col>9</xdr:col>
      <xdr:colOff>1113784</xdr:colOff>
      <xdr:row>5</xdr:row>
      <xdr:rowOff>55531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D8EA963-8B35-4591-8E89-FA6519C8E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65206" y="347382"/>
          <a:ext cx="3609975" cy="8117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1030941</xdr:colOff>
      <xdr:row>0</xdr:row>
      <xdr:rowOff>201706</xdr:rowOff>
    </xdr:from>
    <xdr:to>
      <xdr:col>9</xdr:col>
      <xdr:colOff>1256739</xdr:colOff>
      <xdr:row>4</xdr:row>
      <xdr:rowOff>105797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C875C863-6B2A-4110-AECF-F3ED77BEC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10882" y="201706"/>
          <a:ext cx="3609975" cy="8117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78441</xdr:colOff>
      <xdr:row>0</xdr:row>
      <xdr:rowOff>235324</xdr:rowOff>
    </xdr:from>
    <xdr:to>
      <xdr:col>10</xdr:col>
      <xdr:colOff>24092</xdr:colOff>
      <xdr:row>4</xdr:row>
      <xdr:rowOff>139415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FCA394EA-8D2D-4C81-882E-153BC2A77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11735" y="235324"/>
          <a:ext cx="3609975" cy="8117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33618</xdr:colOff>
      <xdr:row>0</xdr:row>
      <xdr:rowOff>179294</xdr:rowOff>
    </xdr:from>
    <xdr:to>
      <xdr:col>9</xdr:col>
      <xdr:colOff>1312769</xdr:colOff>
      <xdr:row>4</xdr:row>
      <xdr:rowOff>83385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2DDE428-26B8-42F2-8BF3-9AC241041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66912" y="179294"/>
          <a:ext cx="3609975" cy="8117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67235</xdr:colOff>
      <xdr:row>0</xdr:row>
      <xdr:rowOff>190500</xdr:rowOff>
    </xdr:from>
    <xdr:to>
      <xdr:col>10</xdr:col>
      <xdr:colOff>10163</xdr:colOff>
      <xdr:row>4</xdr:row>
      <xdr:rowOff>94591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FFCD6752-7801-4ACA-9700-98E230547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00529" y="190500"/>
          <a:ext cx="3609975" cy="811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B1:G10"/>
  <sheetViews>
    <sheetView tabSelected="1" zoomScale="98" zoomScaleNormal="98" workbookViewId="0">
      <selection activeCell="D6" sqref="D6"/>
    </sheetView>
  </sheetViews>
  <sheetFormatPr defaultRowHeight="15" x14ac:dyDescent="0.25"/>
  <cols>
    <col min="1" max="1" width="4" customWidth="1"/>
    <col min="2" max="2" width="51.85546875" customWidth="1"/>
    <col min="3" max="3" width="55" customWidth="1"/>
    <col min="4" max="4" width="38.7109375" customWidth="1"/>
    <col min="5" max="5" width="18.85546875" customWidth="1"/>
    <col min="6" max="6" width="12.7109375" customWidth="1"/>
    <col min="7" max="7" width="15.85546875" style="1" customWidth="1"/>
    <col min="8" max="8" width="18.28515625" customWidth="1"/>
    <col min="9" max="9" width="16.5703125" customWidth="1"/>
    <col min="10" max="10" width="20" customWidth="1"/>
  </cols>
  <sheetData>
    <row r="1" spans="2:6" ht="23.25" x14ac:dyDescent="0.35">
      <c r="B1" s="51" t="s">
        <v>39</v>
      </c>
    </row>
    <row r="3" spans="2:6" ht="18.75" x14ac:dyDescent="0.3">
      <c r="B3" s="52" t="s">
        <v>38</v>
      </c>
    </row>
    <row r="6" spans="2:6" x14ac:dyDescent="0.25">
      <c r="E6" s="15"/>
    </row>
    <row r="7" spans="2:6" x14ac:dyDescent="0.25">
      <c r="E7" s="15"/>
    </row>
    <row r="8" spans="2:6" x14ac:dyDescent="0.25">
      <c r="B8" s="34" t="s">
        <v>18</v>
      </c>
      <c r="C8" s="31"/>
      <c r="D8" s="31"/>
      <c r="E8" s="31"/>
    </row>
    <row r="9" spans="2:6" ht="45" x14ac:dyDescent="0.25">
      <c r="B9" s="35" t="s">
        <v>19</v>
      </c>
      <c r="C9" s="35" t="s">
        <v>28</v>
      </c>
      <c r="D9" s="35" t="s">
        <v>8</v>
      </c>
      <c r="E9" s="35" t="s">
        <v>20</v>
      </c>
      <c r="F9" s="35" t="s">
        <v>29</v>
      </c>
    </row>
    <row r="10" spans="2:6" x14ac:dyDescent="0.25">
      <c r="B10" s="36">
        <f>'Vodilni partner'!B60+'Partner 1'!B59+'Partner 2'!B59+'Partner 3'!B59+'Partner 4'!B59</f>
        <v>0</v>
      </c>
      <c r="C10" s="36">
        <f>'Vodilni partner'!C60+'Partner 1'!C59+'Partner 2'!C59+'Partner 3'!C59+'Partner 4'!C59</f>
        <v>0</v>
      </c>
      <c r="D10" s="36">
        <f>'Vodilni partner'!D60+'Partner 1'!D59+'Partner 2'!D59+'Partner 3'!D59+'Partner 4'!D59</f>
        <v>0</v>
      </c>
      <c r="E10" s="36">
        <f>'Vodilni partner'!E60+'Partner 1'!E59+'Partner 2'!E59+'Partner 3'!E59+'Partner 4'!E59</f>
        <v>0</v>
      </c>
      <c r="F10" s="36">
        <f>'Vodilni partner'!F60+'Partner 1'!F59+'Partner 2'!F59+'Partner 3'!F59+'Partner 4'!F59</f>
        <v>0</v>
      </c>
    </row>
  </sheetData>
  <pageMargins left="0.7" right="0.7" top="0.75" bottom="0.75" header="0.3" footer="0.3"/>
  <pageSetup paperSize="9" scale="56" fitToHeight="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B1:J60"/>
  <sheetViews>
    <sheetView topLeftCell="A33" zoomScale="85" zoomScaleNormal="85" workbookViewId="0">
      <selection activeCell="E37" sqref="E37"/>
    </sheetView>
  </sheetViews>
  <sheetFormatPr defaultRowHeight="15" x14ac:dyDescent="0.25"/>
  <cols>
    <col min="1" max="1" width="4" customWidth="1"/>
    <col min="2" max="2" width="51.85546875" customWidth="1"/>
    <col min="3" max="3" width="55" customWidth="1"/>
    <col min="4" max="4" width="38.7109375" customWidth="1"/>
    <col min="5" max="5" width="18.85546875" customWidth="1"/>
    <col min="6" max="6" width="12.7109375" customWidth="1"/>
    <col min="7" max="7" width="15.85546875" style="1" customWidth="1"/>
    <col min="8" max="8" width="18.28515625" customWidth="1"/>
    <col min="9" max="9" width="16.5703125" customWidth="1"/>
    <col min="10" max="10" width="20" customWidth="1"/>
  </cols>
  <sheetData>
    <row r="1" spans="2:10" ht="23.25" x14ac:dyDescent="0.35">
      <c r="B1" s="51" t="s">
        <v>39</v>
      </c>
    </row>
    <row r="3" spans="2:10" ht="18.75" x14ac:dyDescent="0.3">
      <c r="B3" s="52" t="s">
        <v>38</v>
      </c>
    </row>
    <row r="6" spans="2:10" ht="15.75" customHeight="1" x14ac:dyDescent="0.3">
      <c r="B6" s="54" t="s">
        <v>36</v>
      </c>
      <c r="C6" s="55"/>
    </row>
    <row r="7" spans="2:10" ht="75" x14ac:dyDescent="0.25">
      <c r="B7" s="17" t="s">
        <v>22</v>
      </c>
      <c r="C7" s="37" t="s">
        <v>0</v>
      </c>
      <c r="D7" s="37" t="s">
        <v>3</v>
      </c>
      <c r="E7" s="38" t="s">
        <v>1</v>
      </c>
      <c r="F7" s="39" t="s">
        <v>2</v>
      </c>
      <c r="G7" s="40" t="s">
        <v>8</v>
      </c>
      <c r="H7" s="41" t="s">
        <v>17</v>
      </c>
      <c r="I7" s="41" t="s">
        <v>13</v>
      </c>
      <c r="J7" s="41" t="s">
        <v>29</v>
      </c>
    </row>
    <row r="8" spans="2:10" x14ac:dyDescent="0.25">
      <c r="B8" s="49" t="s">
        <v>31</v>
      </c>
      <c r="C8" s="42" t="s">
        <v>9</v>
      </c>
      <c r="D8" s="42" t="s">
        <v>9</v>
      </c>
      <c r="E8" s="11"/>
      <c r="F8" s="43" t="str">
        <f>VLOOKUP(D8,SE!$A$1:$B$8,2,FALSE)</f>
        <v>-</v>
      </c>
      <c r="G8" s="44" t="str">
        <f>IF(E8="","",E8*F8)</f>
        <v/>
      </c>
      <c r="H8" s="44" t="str">
        <f>IF(E8="","",G8*I8/100)</f>
        <v/>
      </c>
      <c r="I8" s="45" t="str">
        <f>IF(E8="","",80)</f>
        <v/>
      </c>
      <c r="J8" s="53" t="e">
        <f>G8-H8</f>
        <v>#VALUE!</v>
      </c>
    </row>
    <row r="9" spans="2:10" x14ac:dyDescent="0.25">
      <c r="B9" s="49" t="s">
        <v>31</v>
      </c>
      <c r="C9" s="42" t="s">
        <v>9</v>
      </c>
      <c r="D9" s="42" t="s">
        <v>9</v>
      </c>
      <c r="E9" s="11"/>
      <c r="F9" s="43" t="str">
        <f>VLOOKUP(D9,SE!$A$1:$B$8,2,FALSE)</f>
        <v>-</v>
      </c>
      <c r="G9" s="44" t="str">
        <f>IF(E9="","",E9*F9)</f>
        <v/>
      </c>
      <c r="H9" s="44" t="str">
        <f t="shared" ref="H9:H27" si="0">IF(E9="","",G9*I9/100)</f>
        <v/>
      </c>
      <c r="I9" s="45" t="str">
        <f t="shared" ref="I9:I27" si="1">IF(E9="","",80)</f>
        <v/>
      </c>
      <c r="J9" s="53" t="e">
        <f t="shared" ref="J9:J28" si="2">G9-H9</f>
        <v>#VALUE!</v>
      </c>
    </row>
    <row r="10" spans="2:10" x14ac:dyDescent="0.25">
      <c r="B10" s="49" t="s">
        <v>31</v>
      </c>
      <c r="C10" s="42" t="s">
        <v>9</v>
      </c>
      <c r="D10" s="42" t="s">
        <v>9</v>
      </c>
      <c r="E10" s="11"/>
      <c r="F10" s="43" t="str">
        <f>VLOOKUP(D10,SE!$A$1:$B$8,2,FALSE)</f>
        <v>-</v>
      </c>
      <c r="G10" s="44" t="str">
        <f t="shared" ref="G10:G27" si="3">IF(E10="","",E10*F10)</f>
        <v/>
      </c>
      <c r="H10" s="44" t="str">
        <f t="shared" si="0"/>
        <v/>
      </c>
      <c r="I10" s="45" t="str">
        <f t="shared" si="1"/>
        <v/>
      </c>
      <c r="J10" s="53" t="e">
        <f t="shared" si="2"/>
        <v>#VALUE!</v>
      </c>
    </row>
    <row r="11" spans="2:10" x14ac:dyDescent="0.25">
      <c r="B11" s="49" t="s">
        <v>31</v>
      </c>
      <c r="C11" s="42" t="s">
        <v>9</v>
      </c>
      <c r="D11" s="42" t="s">
        <v>9</v>
      </c>
      <c r="E11" s="11"/>
      <c r="F11" s="43" t="str">
        <f>VLOOKUP(D11,SE!$A$1:$B$8,2,FALSE)</f>
        <v>-</v>
      </c>
      <c r="G11" s="44" t="str">
        <f t="shared" si="3"/>
        <v/>
      </c>
      <c r="H11" s="44" t="str">
        <f t="shared" si="0"/>
        <v/>
      </c>
      <c r="I11" s="45" t="str">
        <f t="shared" si="1"/>
        <v/>
      </c>
      <c r="J11" s="53" t="e">
        <f t="shared" si="2"/>
        <v>#VALUE!</v>
      </c>
    </row>
    <row r="12" spans="2:10" x14ac:dyDescent="0.25">
      <c r="B12" s="49" t="s">
        <v>31</v>
      </c>
      <c r="C12" s="42" t="s">
        <v>9</v>
      </c>
      <c r="D12" s="42" t="s">
        <v>9</v>
      </c>
      <c r="E12" s="11"/>
      <c r="F12" s="43" t="str">
        <f>VLOOKUP(D12,SE!$A$1:$B$8,2,FALSE)</f>
        <v>-</v>
      </c>
      <c r="G12" s="44" t="str">
        <f t="shared" si="3"/>
        <v/>
      </c>
      <c r="H12" s="44" t="str">
        <f t="shared" si="0"/>
        <v/>
      </c>
      <c r="I12" s="45" t="str">
        <f t="shared" si="1"/>
        <v/>
      </c>
      <c r="J12" s="53" t="e">
        <f t="shared" si="2"/>
        <v>#VALUE!</v>
      </c>
    </row>
    <row r="13" spans="2:10" x14ac:dyDescent="0.25">
      <c r="B13" s="49" t="s">
        <v>31</v>
      </c>
      <c r="C13" s="42" t="s">
        <v>9</v>
      </c>
      <c r="D13" s="42" t="s">
        <v>9</v>
      </c>
      <c r="E13" s="11"/>
      <c r="F13" s="43" t="str">
        <f>VLOOKUP(D13,SE!$A$1:$B$8,2,FALSE)</f>
        <v>-</v>
      </c>
      <c r="G13" s="44" t="str">
        <f t="shared" si="3"/>
        <v/>
      </c>
      <c r="H13" s="44" t="str">
        <f t="shared" si="0"/>
        <v/>
      </c>
      <c r="I13" s="45" t="str">
        <f t="shared" si="1"/>
        <v/>
      </c>
      <c r="J13" s="53" t="e">
        <f t="shared" si="2"/>
        <v>#VALUE!</v>
      </c>
    </row>
    <row r="14" spans="2:10" x14ac:dyDescent="0.25">
      <c r="B14" s="49" t="s">
        <v>31</v>
      </c>
      <c r="C14" s="42" t="s">
        <v>9</v>
      </c>
      <c r="D14" s="42" t="s">
        <v>9</v>
      </c>
      <c r="E14" s="11"/>
      <c r="F14" s="43" t="str">
        <f>VLOOKUP(D14,SE!$A$1:$B$8,2,FALSE)</f>
        <v>-</v>
      </c>
      <c r="G14" s="44" t="str">
        <f t="shared" si="3"/>
        <v/>
      </c>
      <c r="H14" s="44" t="str">
        <f t="shared" si="0"/>
        <v/>
      </c>
      <c r="I14" s="45" t="str">
        <f t="shared" si="1"/>
        <v/>
      </c>
      <c r="J14" s="53" t="e">
        <f t="shared" si="2"/>
        <v>#VALUE!</v>
      </c>
    </row>
    <row r="15" spans="2:10" x14ac:dyDescent="0.25">
      <c r="B15" s="49" t="s">
        <v>31</v>
      </c>
      <c r="C15" s="42" t="s">
        <v>9</v>
      </c>
      <c r="D15" s="42" t="s">
        <v>9</v>
      </c>
      <c r="E15" s="11"/>
      <c r="F15" s="43" t="str">
        <f>VLOOKUP(D15,SE!$A$1:$B$8,2,FALSE)</f>
        <v>-</v>
      </c>
      <c r="G15" s="44" t="str">
        <f t="shared" si="3"/>
        <v/>
      </c>
      <c r="H15" s="44" t="str">
        <f t="shared" si="0"/>
        <v/>
      </c>
      <c r="I15" s="45" t="str">
        <f t="shared" si="1"/>
        <v/>
      </c>
      <c r="J15" s="53" t="e">
        <f t="shared" si="2"/>
        <v>#VALUE!</v>
      </c>
    </row>
    <row r="16" spans="2:10" x14ac:dyDescent="0.25">
      <c r="B16" s="49" t="s">
        <v>31</v>
      </c>
      <c r="C16" s="42" t="s">
        <v>9</v>
      </c>
      <c r="D16" s="42" t="s">
        <v>9</v>
      </c>
      <c r="E16" s="11"/>
      <c r="F16" s="43" t="str">
        <f>VLOOKUP(D16,SE!$A$1:$B$8,2,FALSE)</f>
        <v>-</v>
      </c>
      <c r="G16" s="44" t="str">
        <f t="shared" si="3"/>
        <v/>
      </c>
      <c r="H16" s="44" t="str">
        <f t="shared" si="0"/>
        <v/>
      </c>
      <c r="I16" s="45" t="str">
        <f t="shared" si="1"/>
        <v/>
      </c>
      <c r="J16" s="53" t="e">
        <f t="shared" si="2"/>
        <v>#VALUE!</v>
      </c>
    </row>
    <row r="17" spans="2:10" x14ac:dyDescent="0.25">
      <c r="B17" s="49" t="s">
        <v>31</v>
      </c>
      <c r="C17" s="42" t="s">
        <v>9</v>
      </c>
      <c r="D17" s="42" t="s">
        <v>9</v>
      </c>
      <c r="E17" s="11"/>
      <c r="F17" s="43" t="str">
        <f>VLOOKUP(D17,SE!$A$1:$B$8,2,FALSE)</f>
        <v>-</v>
      </c>
      <c r="G17" s="44" t="str">
        <f t="shared" si="3"/>
        <v/>
      </c>
      <c r="H17" s="44" t="str">
        <f t="shared" si="0"/>
        <v/>
      </c>
      <c r="I17" s="45" t="str">
        <f t="shared" si="1"/>
        <v/>
      </c>
      <c r="J17" s="53" t="e">
        <f t="shared" si="2"/>
        <v>#VALUE!</v>
      </c>
    </row>
    <row r="18" spans="2:10" x14ac:dyDescent="0.25">
      <c r="B18" s="49" t="s">
        <v>31</v>
      </c>
      <c r="C18" s="42" t="s">
        <v>9</v>
      </c>
      <c r="D18" s="42" t="s">
        <v>9</v>
      </c>
      <c r="E18" s="11"/>
      <c r="F18" s="43" t="str">
        <f>VLOOKUP(D18,SE!$A$1:$B$8,2,FALSE)</f>
        <v>-</v>
      </c>
      <c r="G18" s="44" t="str">
        <f t="shared" si="3"/>
        <v/>
      </c>
      <c r="H18" s="44" t="str">
        <f t="shared" si="0"/>
        <v/>
      </c>
      <c r="I18" s="45" t="str">
        <f t="shared" si="1"/>
        <v/>
      </c>
      <c r="J18" s="53" t="e">
        <f t="shared" si="2"/>
        <v>#VALUE!</v>
      </c>
    </row>
    <row r="19" spans="2:10" x14ac:dyDescent="0.25">
      <c r="B19" s="49" t="s">
        <v>31</v>
      </c>
      <c r="C19" s="42" t="s">
        <v>9</v>
      </c>
      <c r="D19" s="42" t="s">
        <v>9</v>
      </c>
      <c r="E19" s="11"/>
      <c r="F19" s="43" t="str">
        <f>VLOOKUP(D19,SE!$A$1:$B$8,2,FALSE)</f>
        <v>-</v>
      </c>
      <c r="G19" s="44" t="str">
        <f t="shared" si="3"/>
        <v/>
      </c>
      <c r="H19" s="44" t="str">
        <f t="shared" si="0"/>
        <v/>
      </c>
      <c r="I19" s="45" t="str">
        <f t="shared" si="1"/>
        <v/>
      </c>
      <c r="J19" s="53" t="e">
        <f t="shared" si="2"/>
        <v>#VALUE!</v>
      </c>
    </row>
    <row r="20" spans="2:10" x14ac:dyDescent="0.25">
      <c r="B20" s="49" t="s">
        <v>31</v>
      </c>
      <c r="C20" s="42" t="s">
        <v>9</v>
      </c>
      <c r="D20" s="42" t="s">
        <v>9</v>
      </c>
      <c r="E20" s="11"/>
      <c r="F20" s="43" t="str">
        <f>VLOOKUP(D20,SE!$A$1:$B$8,2,FALSE)</f>
        <v>-</v>
      </c>
      <c r="G20" s="44" t="str">
        <f t="shared" si="3"/>
        <v/>
      </c>
      <c r="H20" s="44" t="str">
        <f t="shared" si="0"/>
        <v/>
      </c>
      <c r="I20" s="45" t="str">
        <f t="shared" si="1"/>
        <v/>
      </c>
      <c r="J20" s="53" t="e">
        <f t="shared" si="2"/>
        <v>#VALUE!</v>
      </c>
    </row>
    <row r="21" spans="2:10" x14ac:dyDescent="0.25">
      <c r="B21" s="49" t="s">
        <v>31</v>
      </c>
      <c r="C21" s="42" t="s">
        <v>9</v>
      </c>
      <c r="D21" s="42" t="s">
        <v>9</v>
      </c>
      <c r="E21" s="11"/>
      <c r="F21" s="43" t="str">
        <f>VLOOKUP(D21,SE!$A$1:$B$8,2,FALSE)</f>
        <v>-</v>
      </c>
      <c r="G21" s="44" t="str">
        <f t="shared" si="3"/>
        <v/>
      </c>
      <c r="H21" s="44" t="str">
        <f t="shared" si="0"/>
        <v/>
      </c>
      <c r="I21" s="45" t="str">
        <f t="shared" si="1"/>
        <v/>
      </c>
      <c r="J21" s="53" t="e">
        <f t="shared" si="2"/>
        <v>#VALUE!</v>
      </c>
    </row>
    <row r="22" spans="2:10" x14ac:dyDescent="0.25">
      <c r="B22" s="49" t="s">
        <v>31</v>
      </c>
      <c r="C22" s="42" t="s">
        <v>9</v>
      </c>
      <c r="D22" s="42" t="s">
        <v>9</v>
      </c>
      <c r="E22" s="11"/>
      <c r="F22" s="43" t="str">
        <f>VLOOKUP(D22,SE!$A$1:$B$8,2,FALSE)</f>
        <v>-</v>
      </c>
      <c r="G22" s="44" t="str">
        <f t="shared" si="3"/>
        <v/>
      </c>
      <c r="H22" s="44" t="str">
        <f t="shared" si="0"/>
        <v/>
      </c>
      <c r="I22" s="45" t="str">
        <f t="shared" si="1"/>
        <v/>
      </c>
      <c r="J22" s="53" t="e">
        <f t="shared" si="2"/>
        <v>#VALUE!</v>
      </c>
    </row>
    <row r="23" spans="2:10" x14ac:dyDescent="0.25">
      <c r="B23" s="49" t="s">
        <v>31</v>
      </c>
      <c r="C23" s="42" t="s">
        <v>9</v>
      </c>
      <c r="D23" s="42" t="s">
        <v>9</v>
      </c>
      <c r="E23" s="11"/>
      <c r="F23" s="43" t="str">
        <f>VLOOKUP(D23,SE!$A$1:$B$8,2,FALSE)</f>
        <v>-</v>
      </c>
      <c r="G23" s="44" t="str">
        <f t="shared" si="3"/>
        <v/>
      </c>
      <c r="H23" s="44" t="str">
        <f t="shared" si="0"/>
        <v/>
      </c>
      <c r="I23" s="45" t="str">
        <f t="shared" si="1"/>
        <v/>
      </c>
      <c r="J23" s="53" t="e">
        <f t="shared" si="2"/>
        <v>#VALUE!</v>
      </c>
    </row>
    <row r="24" spans="2:10" x14ac:dyDescent="0.25">
      <c r="B24" s="49" t="s">
        <v>31</v>
      </c>
      <c r="C24" s="42" t="s">
        <v>9</v>
      </c>
      <c r="D24" s="42" t="s">
        <v>9</v>
      </c>
      <c r="E24" s="11"/>
      <c r="F24" s="43" t="str">
        <f>VLOOKUP(D24,SE!$A$1:$B$8,2,FALSE)</f>
        <v>-</v>
      </c>
      <c r="G24" s="44" t="str">
        <f t="shared" si="3"/>
        <v/>
      </c>
      <c r="H24" s="44" t="str">
        <f t="shared" si="0"/>
        <v/>
      </c>
      <c r="I24" s="45" t="str">
        <f t="shared" si="1"/>
        <v/>
      </c>
      <c r="J24" s="53" t="e">
        <f t="shared" si="2"/>
        <v>#VALUE!</v>
      </c>
    </row>
    <row r="25" spans="2:10" x14ac:dyDescent="0.25">
      <c r="B25" s="49" t="s">
        <v>31</v>
      </c>
      <c r="C25" s="42" t="s">
        <v>9</v>
      </c>
      <c r="D25" s="42" t="s">
        <v>9</v>
      </c>
      <c r="E25" s="11"/>
      <c r="F25" s="43" t="str">
        <f>VLOOKUP(D25,SE!$A$1:$B$8,2,FALSE)</f>
        <v>-</v>
      </c>
      <c r="G25" s="44" t="str">
        <f t="shared" si="3"/>
        <v/>
      </c>
      <c r="H25" s="44" t="str">
        <f t="shared" si="0"/>
        <v/>
      </c>
      <c r="I25" s="45" t="str">
        <f t="shared" si="1"/>
        <v/>
      </c>
      <c r="J25" s="53" t="e">
        <f t="shared" si="2"/>
        <v>#VALUE!</v>
      </c>
    </row>
    <row r="26" spans="2:10" x14ac:dyDescent="0.25">
      <c r="B26" s="49" t="s">
        <v>31</v>
      </c>
      <c r="C26" s="42" t="s">
        <v>9</v>
      </c>
      <c r="D26" s="42" t="s">
        <v>9</v>
      </c>
      <c r="E26" s="11"/>
      <c r="F26" s="43" t="str">
        <f>VLOOKUP(D26,SE!$A$1:$B$8,2,FALSE)</f>
        <v>-</v>
      </c>
      <c r="G26" s="44" t="str">
        <f t="shared" si="3"/>
        <v/>
      </c>
      <c r="H26" s="44" t="str">
        <f t="shared" si="0"/>
        <v/>
      </c>
      <c r="I26" s="45" t="str">
        <f t="shared" si="1"/>
        <v/>
      </c>
      <c r="J26" s="53" t="e">
        <f t="shared" si="2"/>
        <v>#VALUE!</v>
      </c>
    </row>
    <row r="27" spans="2:10" ht="15.75" thickBot="1" x14ac:dyDescent="0.3">
      <c r="B27" s="49" t="s">
        <v>31</v>
      </c>
      <c r="C27" s="9" t="s">
        <v>9</v>
      </c>
      <c r="D27" s="10" t="s">
        <v>9</v>
      </c>
      <c r="E27" s="12"/>
      <c r="F27" s="13" t="str">
        <f>VLOOKUP(D27,SE!$A$1:$B$8,2,FALSE)</f>
        <v>-</v>
      </c>
      <c r="G27" s="22" t="str">
        <f t="shared" si="3"/>
        <v/>
      </c>
      <c r="H27" s="18" t="str">
        <f t="shared" si="0"/>
        <v/>
      </c>
      <c r="I27" s="23" t="str">
        <f t="shared" si="1"/>
        <v/>
      </c>
      <c r="J27" s="53" t="e">
        <f t="shared" si="2"/>
        <v>#VALUE!</v>
      </c>
    </row>
    <row r="28" spans="2:10" ht="16.5" thickTop="1" thickBot="1" x14ac:dyDescent="0.3">
      <c r="B28" s="47"/>
      <c r="C28" s="6" t="s">
        <v>12</v>
      </c>
      <c r="D28" s="6" t="s">
        <v>14</v>
      </c>
      <c r="E28" s="46"/>
      <c r="F28" s="14"/>
      <c r="G28" s="24">
        <f>SUM(G8:G27)*0.4</f>
        <v>0</v>
      </c>
      <c r="H28" s="24">
        <f t="shared" ref="H28" si="4">G28*0.8</f>
        <v>0</v>
      </c>
      <c r="I28" s="25">
        <v>80</v>
      </c>
      <c r="J28" s="53">
        <f t="shared" si="2"/>
        <v>0</v>
      </c>
    </row>
    <row r="29" spans="2:10" ht="15.75" thickBot="1" x14ac:dyDescent="0.3">
      <c r="B29" s="47"/>
      <c r="E29" s="15"/>
      <c r="F29" s="16" t="s">
        <v>7</v>
      </c>
      <c r="G29" s="28">
        <f t="shared" ref="G29" si="5">SUM(G8:G28)</f>
        <v>0</v>
      </c>
      <c r="H29" s="29">
        <f>SUM(H8:H28)</f>
        <v>0</v>
      </c>
      <c r="I29" s="30"/>
      <c r="J29" s="48">
        <f>G29-H29</f>
        <v>0</v>
      </c>
    </row>
    <row r="30" spans="2:10" x14ac:dyDescent="0.25">
      <c r="B30" s="47"/>
      <c r="E30" s="15"/>
    </row>
    <row r="31" spans="2:10" x14ac:dyDescent="0.25">
      <c r="B31" s="47"/>
      <c r="D31" s="1"/>
      <c r="E31" s="15"/>
    </row>
    <row r="32" spans="2:10" ht="75" x14ac:dyDescent="0.25">
      <c r="B32" s="17" t="s">
        <v>23</v>
      </c>
      <c r="C32" s="37" t="s">
        <v>0</v>
      </c>
      <c r="D32" s="37" t="s">
        <v>3</v>
      </c>
      <c r="E32" s="38" t="s">
        <v>1</v>
      </c>
      <c r="F32" s="39" t="s">
        <v>2</v>
      </c>
      <c r="G32" s="40" t="s">
        <v>8</v>
      </c>
      <c r="H32" s="41" t="s">
        <v>17</v>
      </c>
      <c r="I32" s="41" t="s">
        <v>13</v>
      </c>
      <c r="J32" s="41" t="s">
        <v>30</v>
      </c>
    </row>
    <row r="33" spans="2:10" x14ac:dyDescent="0.25">
      <c r="B33" s="49" t="s">
        <v>31</v>
      </c>
      <c r="C33" s="42" t="s">
        <v>9</v>
      </c>
      <c r="D33" s="42" t="s">
        <v>9</v>
      </c>
      <c r="E33" s="20"/>
      <c r="F33" s="43" t="str">
        <f>VLOOKUP(D33,SE!$A$1:$B$8,2,FALSE)</f>
        <v>-</v>
      </c>
      <c r="G33" s="44" t="str">
        <f>IF(E33="","",E33*F33)</f>
        <v/>
      </c>
      <c r="H33" s="44" t="str">
        <f>IF(E33="","",G33*I33/100)</f>
        <v/>
      </c>
      <c r="I33" s="45" t="str">
        <f>IF(E33="","",80)</f>
        <v/>
      </c>
      <c r="J33" s="53" t="e">
        <f>G33-H33</f>
        <v>#VALUE!</v>
      </c>
    </row>
    <row r="34" spans="2:10" x14ac:dyDescent="0.25">
      <c r="B34" s="49" t="s">
        <v>31</v>
      </c>
      <c r="C34" s="42" t="s">
        <v>9</v>
      </c>
      <c r="D34" s="42" t="s">
        <v>9</v>
      </c>
      <c r="E34" s="20"/>
      <c r="F34" s="43" t="str">
        <f>VLOOKUP(D34,SE!$A$1:$B$8,2,FALSE)</f>
        <v>-</v>
      </c>
      <c r="G34" s="44" t="str">
        <f>IF(E34="","",E34*F34)</f>
        <v/>
      </c>
      <c r="H34" s="44" t="str">
        <f t="shared" ref="H34:H52" si="6">IF(E34="","",G34*I34/100)</f>
        <v/>
      </c>
      <c r="I34" s="45" t="str">
        <f t="shared" ref="I34:I52" si="7">IF(E34="","",80)</f>
        <v/>
      </c>
      <c r="J34" s="53" t="e">
        <f>G34-H34</f>
        <v>#VALUE!</v>
      </c>
    </row>
    <row r="35" spans="2:10" x14ac:dyDescent="0.25">
      <c r="B35" s="49" t="s">
        <v>31</v>
      </c>
      <c r="C35" s="42" t="s">
        <v>9</v>
      </c>
      <c r="D35" s="42" t="s">
        <v>9</v>
      </c>
      <c r="E35" s="20"/>
      <c r="F35" s="43" t="str">
        <f>VLOOKUP(D35,SE!$A$1:$B$8,2,FALSE)</f>
        <v>-</v>
      </c>
      <c r="G35" s="44" t="str">
        <f t="shared" ref="G35:G52" si="8">IF(E35="","",E35*F35)</f>
        <v/>
      </c>
      <c r="H35" s="44" t="str">
        <f t="shared" si="6"/>
        <v/>
      </c>
      <c r="I35" s="45" t="str">
        <f t="shared" si="7"/>
        <v/>
      </c>
      <c r="J35" s="53" t="e">
        <f t="shared" ref="J35:J53" si="9">G35-H35</f>
        <v>#VALUE!</v>
      </c>
    </row>
    <row r="36" spans="2:10" x14ac:dyDescent="0.25">
      <c r="B36" s="49" t="s">
        <v>31</v>
      </c>
      <c r="C36" s="42" t="s">
        <v>9</v>
      </c>
      <c r="D36" s="42" t="s">
        <v>9</v>
      </c>
      <c r="E36" s="20"/>
      <c r="F36" s="43" t="str">
        <f>VLOOKUP(D36,SE!$A$1:$B$8,2,FALSE)</f>
        <v>-</v>
      </c>
      <c r="G36" s="44" t="str">
        <f t="shared" si="8"/>
        <v/>
      </c>
      <c r="H36" s="44" t="str">
        <f t="shared" si="6"/>
        <v/>
      </c>
      <c r="I36" s="45" t="str">
        <f t="shared" si="7"/>
        <v/>
      </c>
      <c r="J36" s="53" t="e">
        <f t="shared" si="9"/>
        <v>#VALUE!</v>
      </c>
    </row>
    <row r="37" spans="2:10" x14ac:dyDescent="0.25">
      <c r="B37" s="49" t="s">
        <v>31</v>
      </c>
      <c r="C37" s="42" t="s">
        <v>9</v>
      </c>
      <c r="D37" s="42" t="s">
        <v>9</v>
      </c>
      <c r="E37" s="20"/>
      <c r="F37" s="43" t="str">
        <f>VLOOKUP(D37,SE!$A$1:$B$8,2,FALSE)</f>
        <v>-</v>
      </c>
      <c r="G37" s="44" t="str">
        <f t="shared" si="8"/>
        <v/>
      </c>
      <c r="H37" s="44" t="str">
        <f t="shared" si="6"/>
        <v/>
      </c>
      <c r="I37" s="45" t="str">
        <f t="shared" si="7"/>
        <v/>
      </c>
      <c r="J37" s="53" t="e">
        <f t="shared" si="9"/>
        <v>#VALUE!</v>
      </c>
    </row>
    <row r="38" spans="2:10" x14ac:dyDescent="0.25">
      <c r="B38" s="49" t="s">
        <v>31</v>
      </c>
      <c r="C38" s="7" t="s">
        <v>9</v>
      </c>
      <c r="D38" s="8" t="s">
        <v>9</v>
      </c>
      <c r="E38" s="20"/>
      <c r="F38" s="33" t="str">
        <f>VLOOKUP(D38,SE!$A$1:$B$8,2,FALSE)</f>
        <v>-</v>
      </c>
      <c r="G38" s="18" t="str">
        <f t="shared" si="8"/>
        <v/>
      </c>
      <c r="H38" s="18" t="str">
        <f t="shared" si="6"/>
        <v/>
      </c>
      <c r="I38" s="19" t="str">
        <f t="shared" si="7"/>
        <v/>
      </c>
      <c r="J38" s="53" t="e">
        <f t="shared" si="9"/>
        <v>#VALUE!</v>
      </c>
    </row>
    <row r="39" spans="2:10" x14ac:dyDescent="0.25">
      <c r="B39" s="49" t="s">
        <v>31</v>
      </c>
      <c r="C39" s="7" t="s">
        <v>9</v>
      </c>
      <c r="D39" s="8" t="s">
        <v>9</v>
      </c>
      <c r="E39" s="20"/>
      <c r="F39" s="33" t="str">
        <f>VLOOKUP(D39,SE!$A$1:$B$8,2,FALSE)</f>
        <v>-</v>
      </c>
      <c r="G39" s="18" t="str">
        <f t="shared" si="8"/>
        <v/>
      </c>
      <c r="H39" s="18" t="str">
        <f t="shared" si="6"/>
        <v/>
      </c>
      <c r="I39" s="19" t="str">
        <f t="shared" si="7"/>
        <v/>
      </c>
      <c r="J39" s="53" t="e">
        <f t="shared" si="9"/>
        <v>#VALUE!</v>
      </c>
    </row>
    <row r="40" spans="2:10" x14ac:dyDescent="0.25">
      <c r="B40" s="49" t="s">
        <v>31</v>
      </c>
      <c r="C40" s="7" t="s">
        <v>9</v>
      </c>
      <c r="D40" s="8" t="s">
        <v>9</v>
      </c>
      <c r="E40" s="20"/>
      <c r="F40" s="33" t="str">
        <f>VLOOKUP(D40,SE!$A$1:$B$8,2,FALSE)</f>
        <v>-</v>
      </c>
      <c r="G40" s="18" t="str">
        <f t="shared" si="8"/>
        <v/>
      </c>
      <c r="H40" s="18" t="str">
        <f t="shared" si="6"/>
        <v/>
      </c>
      <c r="I40" s="19" t="str">
        <f t="shared" si="7"/>
        <v/>
      </c>
      <c r="J40" s="53" t="e">
        <f t="shared" si="9"/>
        <v>#VALUE!</v>
      </c>
    </row>
    <row r="41" spans="2:10" x14ac:dyDescent="0.25">
      <c r="B41" s="49" t="s">
        <v>31</v>
      </c>
      <c r="C41" s="7" t="s">
        <v>9</v>
      </c>
      <c r="D41" s="8" t="s">
        <v>9</v>
      </c>
      <c r="E41" s="20"/>
      <c r="F41" s="33" t="str">
        <f>VLOOKUP(D41,SE!$A$1:$B$8,2,FALSE)</f>
        <v>-</v>
      </c>
      <c r="G41" s="18" t="str">
        <f t="shared" si="8"/>
        <v/>
      </c>
      <c r="H41" s="18" t="str">
        <f t="shared" si="6"/>
        <v/>
      </c>
      <c r="I41" s="19" t="str">
        <f t="shared" si="7"/>
        <v/>
      </c>
      <c r="J41" s="53" t="e">
        <f t="shared" si="9"/>
        <v>#VALUE!</v>
      </c>
    </row>
    <row r="42" spans="2:10" x14ac:dyDescent="0.25">
      <c r="B42" s="49" t="s">
        <v>31</v>
      </c>
      <c r="C42" s="7" t="s">
        <v>9</v>
      </c>
      <c r="D42" s="8" t="s">
        <v>9</v>
      </c>
      <c r="E42" s="20"/>
      <c r="F42" s="33" t="str">
        <f>VLOOKUP(D42,SE!$A$1:$B$8,2,FALSE)</f>
        <v>-</v>
      </c>
      <c r="G42" s="18" t="str">
        <f t="shared" si="8"/>
        <v/>
      </c>
      <c r="H42" s="18" t="str">
        <f t="shared" si="6"/>
        <v/>
      </c>
      <c r="I42" s="19" t="str">
        <f t="shared" si="7"/>
        <v/>
      </c>
      <c r="J42" s="53" t="e">
        <f t="shared" si="9"/>
        <v>#VALUE!</v>
      </c>
    </row>
    <row r="43" spans="2:10" x14ac:dyDescent="0.25">
      <c r="B43" s="49" t="s">
        <v>31</v>
      </c>
      <c r="C43" s="7" t="s">
        <v>9</v>
      </c>
      <c r="D43" s="8" t="s">
        <v>9</v>
      </c>
      <c r="E43" s="20"/>
      <c r="F43" s="33" t="str">
        <f>VLOOKUP(D43,SE!$A$1:$B$8,2,FALSE)</f>
        <v>-</v>
      </c>
      <c r="G43" s="18" t="str">
        <f t="shared" si="8"/>
        <v/>
      </c>
      <c r="H43" s="18" t="str">
        <f t="shared" si="6"/>
        <v/>
      </c>
      <c r="I43" s="19" t="str">
        <f t="shared" si="7"/>
        <v/>
      </c>
      <c r="J43" s="53" t="e">
        <f t="shared" si="9"/>
        <v>#VALUE!</v>
      </c>
    </row>
    <row r="44" spans="2:10" x14ac:dyDescent="0.25">
      <c r="B44" s="49" t="s">
        <v>31</v>
      </c>
      <c r="C44" s="7" t="s">
        <v>9</v>
      </c>
      <c r="D44" s="8" t="s">
        <v>9</v>
      </c>
      <c r="E44" s="20"/>
      <c r="F44" s="33" t="str">
        <f>VLOOKUP(D44,SE!$A$1:$B$8,2,FALSE)</f>
        <v>-</v>
      </c>
      <c r="G44" s="18" t="str">
        <f t="shared" si="8"/>
        <v/>
      </c>
      <c r="H44" s="18" t="str">
        <f t="shared" si="6"/>
        <v/>
      </c>
      <c r="I44" s="19" t="str">
        <f t="shared" si="7"/>
        <v/>
      </c>
      <c r="J44" s="53" t="e">
        <f t="shared" si="9"/>
        <v>#VALUE!</v>
      </c>
    </row>
    <row r="45" spans="2:10" x14ac:dyDescent="0.25">
      <c r="B45" s="49" t="s">
        <v>31</v>
      </c>
      <c r="C45" s="7" t="s">
        <v>9</v>
      </c>
      <c r="D45" s="8" t="s">
        <v>9</v>
      </c>
      <c r="E45" s="20"/>
      <c r="F45" s="33" t="str">
        <f>VLOOKUP(D45,SE!$A$1:$B$8,2,FALSE)</f>
        <v>-</v>
      </c>
      <c r="G45" s="18" t="str">
        <f t="shared" si="8"/>
        <v/>
      </c>
      <c r="H45" s="18" t="str">
        <f t="shared" si="6"/>
        <v/>
      </c>
      <c r="I45" s="19" t="str">
        <f t="shared" si="7"/>
        <v/>
      </c>
      <c r="J45" s="53" t="e">
        <f t="shared" si="9"/>
        <v>#VALUE!</v>
      </c>
    </row>
    <row r="46" spans="2:10" x14ac:dyDescent="0.25">
      <c r="B46" s="49" t="s">
        <v>31</v>
      </c>
      <c r="C46" s="7" t="s">
        <v>9</v>
      </c>
      <c r="D46" s="8" t="s">
        <v>9</v>
      </c>
      <c r="E46" s="20"/>
      <c r="F46" s="33" t="str">
        <f>VLOOKUP(D46,SE!$A$1:$B$8,2,FALSE)</f>
        <v>-</v>
      </c>
      <c r="G46" s="18" t="str">
        <f t="shared" si="8"/>
        <v/>
      </c>
      <c r="H46" s="18" t="str">
        <f t="shared" si="6"/>
        <v/>
      </c>
      <c r="I46" s="19" t="str">
        <f t="shared" si="7"/>
        <v/>
      </c>
      <c r="J46" s="53" t="e">
        <f t="shared" si="9"/>
        <v>#VALUE!</v>
      </c>
    </row>
    <row r="47" spans="2:10" x14ac:dyDescent="0.25">
      <c r="B47" s="49" t="s">
        <v>31</v>
      </c>
      <c r="C47" s="7" t="s">
        <v>9</v>
      </c>
      <c r="D47" s="8" t="s">
        <v>9</v>
      </c>
      <c r="E47" s="20"/>
      <c r="F47" s="33" t="str">
        <f>VLOOKUP(D47,SE!$A$1:$B$8,2,FALSE)</f>
        <v>-</v>
      </c>
      <c r="G47" s="18" t="str">
        <f t="shared" si="8"/>
        <v/>
      </c>
      <c r="H47" s="18" t="str">
        <f t="shared" si="6"/>
        <v/>
      </c>
      <c r="I47" s="19" t="str">
        <f t="shared" si="7"/>
        <v/>
      </c>
      <c r="J47" s="53" t="e">
        <f t="shared" si="9"/>
        <v>#VALUE!</v>
      </c>
    </row>
    <row r="48" spans="2:10" x14ac:dyDescent="0.25">
      <c r="B48" s="49" t="s">
        <v>31</v>
      </c>
      <c r="C48" s="7" t="s">
        <v>9</v>
      </c>
      <c r="D48" s="8" t="s">
        <v>9</v>
      </c>
      <c r="E48" s="20"/>
      <c r="F48" s="33" t="str">
        <f>VLOOKUP(D48,SE!$A$1:$B$8,2,FALSE)</f>
        <v>-</v>
      </c>
      <c r="G48" s="18" t="str">
        <f t="shared" si="8"/>
        <v/>
      </c>
      <c r="H48" s="18" t="str">
        <f t="shared" si="6"/>
        <v/>
      </c>
      <c r="I48" s="19" t="str">
        <f t="shared" si="7"/>
        <v/>
      </c>
      <c r="J48" s="53" t="e">
        <f t="shared" si="9"/>
        <v>#VALUE!</v>
      </c>
    </row>
    <row r="49" spans="2:10" x14ac:dyDescent="0.25">
      <c r="B49" s="49" t="s">
        <v>31</v>
      </c>
      <c r="C49" s="7" t="s">
        <v>9</v>
      </c>
      <c r="D49" s="8" t="s">
        <v>9</v>
      </c>
      <c r="E49" s="20"/>
      <c r="F49" s="33" t="str">
        <f>VLOOKUP(D49,SE!$A$1:$B$8,2,FALSE)</f>
        <v>-</v>
      </c>
      <c r="G49" s="18" t="str">
        <f t="shared" si="8"/>
        <v/>
      </c>
      <c r="H49" s="18" t="str">
        <f t="shared" si="6"/>
        <v/>
      </c>
      <c r="I49" s="19" t="str">
        <f t="shared" si="7"/>
        <v/>
      </c>
      <c r="J49" s="53" t="e">
        <f t="shared" si="9"/>
        <v>#VALUE!</v>
      </c>
    </row>
    <row r="50" spans="2:10" x14ac:dyDescent="0.25">
      <c r="B50" s="49" t="s">
        <v>31</v>
      </c>
      <c r="C50" s="7" t="s">
        <v>9</v>
      </c>
      <c r="D50" s="8" t="s">
        <v>9</v>
      </c>
      <c r="E50" s="20"/>
      <c r="F50" s="33" t="str">
        <f>VLOOKUP(D50,SE!$A$1:$B$8,2,FALSE)</f>
        <v>-</v>
      </c>
      <c r="G50" s="18" t="str">
        <f t="shared" si="8"/>
        <v/>
      </c>
      <c r="H50" s="18" t="str">
        <f t="shared" si="6"/>
        <v/>
      </c>
      <c r="I50" s="19" t="str">
        <f t="shared" si="7"/>
        <v/>
      </c>
      <c r="J50" s="53" t="e">
        <f t="shared" si="9"/>
        <v>#VALUE!</v>
      </c>
    </row>
    <row r="51" spans="2:10" x14ac:dyDescent="0.25">
      <c r="B51" s="49" t="s">
        <v>31</v>
      </c>
      <c r="C51" s="7" t="s">
        <v>9</v>
      </c>
      <c r="D51" s="8" t="s">
        <v>9</v>
      </c>
      <c r="E51" s="20"/>
      <c r="F51" s="33" t="str">
        <f>VLOOKUP(D51,SE!$A$1:$B$8,2,FALSE)</f>
        <v>-</v>
      </c>
      <c r="G51" s="18" t="str">
        <f t="shared" si="8"/>
        <v/>
      </c>
      <c r="H51" s="18" t="str">
        <f t="shared" si="6"/>
        <v/>
      </c>
      <c r="I51" s="19" t="str">
        <f t="shared" si="7"/>
        <v/>
      </c>
      <c r="J51" s="53" t="e">
        <f t="shared" si="9"/>
        <v>#VALUE!</v>
      </c>
    </row>
    <row r="52" spans="2:10" ht="15.75" thickBot="1" x14ac:dyDescent="0.3">
      <c r="B52" s="49" t="s">
        <v>31</v>
      </c>
      <c r="C52" s="9" t="s">
        <v>9</v>
      </c>
      <c r="D52" s="10" t="s">
        <v>9</v>
      </c>
      <c r="E52" s="21"/>
      <c r="F52" s="13" t="str">
        <f>VLOOKUP(D52,SE!$A$1:$B$8,2,FALSE)</f>
        <v>-</v>
      </c>
      <c r="G52" s="22" t="str">
        <f t="shared" si="8"/>
        <v/>
      </c>
      <c r="H52" s="18" t="str">
        <f t="shared" si="6"/>
        <v/>
      </c>
      <c r="I52" s="23" t="str">
        <f t="shared" si="7"/>
        <v/>
      </c>
      <c r="J52" s="53" t="e">
        <f t="shared" si="9"/>
        <v>#VALUE!</v>
      </c>
    </row>
    <row r="53" spans="2:10" ht="16.5" thickTop="1" thickBot="1" x14ac:dyDescent="0.3">
      <c r="B53" s="47"/>
      <c r="C53" s="6" t="s">
        <v>12</v>
      </c>
      <c r="D53" s="6" t="s">
        <v>14</v>
      </c>
      <c r="E53" s="46"/>
      <c r="F53" s="14"/>
      <c r="G53" s="24">
        <f>SUM(G33:G52)*0.4</f>
        <v>0</v>
      </c>
      <c r="H53" s="24">
        <f t="shared" ref="H53" si="10">G53*0.8</f>
        <v>0</v>
      </c>
      <c r="I53" s="25">
        <v>80</v>
      </c>
      <c r="J53" s="53">
        <f t="shared" si="9"/>
        <v>0</v>
      </c>
    </row>
    <row r="54" spans="2:10" ht="15.75" thickBot="1" x14ac:dyDescent="0.3">
      <c r="E54" s="26"/>
      <c r="F54" s="27" t="s">
        <v>7</v>
      </c>
      <c r="G54" s="28">
        <f t="shared" ref="G54" si="11">SUM(G33:G53)</f>
        <v>0</v>
      </c>
      <c r="H54" s="29">
        <f>SUM(H33:H53)</f>
        <v>0</v>
      </c>
      <c r="I54" s="30"/>
      <c r="J54" s="48">
        <f>G54-H54</f>
        <v>0</v>
      </c>
    </row>
    <row r="55" spans="2:10" x14ac:dyDescent="0.25">
      <c r="E55" s="26"/>
      <c r="F55" s="31"/>
      <c r="G55" s="32"/>
      <c r="H55" s="31"/>
      <c r="I55" s="31"/>
    </row>
    <row r="56" spans="2:10" x14ac:dyDescent="0.25">
      <c r="E56" s="15"/>
    </row>
    <row r="57" spans="2:10" x14ac:dyDescent="0.25">
      <c r="E57" s="15"/>
    </row>
    <row r="58" spans="2:10" x14ac:dyDescent="0.25">
      <c r="B58" s="34" t="s">
        <v>21</v>
      </c>
      <c r="C58" s="31"/>
      <c r="D58" s="31"/>
      <c r="E58" s="31"/>
    </row>
    <row r="59" spans="2:10" ht="45" x14ac:dyDescent="0.25">
      <c r="B59" s="35" t="s">
        <v>19</v>
      </c>
      <c r="C59" s="35" t="s">
        <v>28</v>
      </c>
      <c r="D59" s="35" t="s">
        <v>8</v>
      </c>
      <c r="E59" s="35" t="s">
        <v>20</v>
      </c>
      <c r="F59" s="35" t="s">
        <v>29</v>
      </c>
    </row>
    <row r="60" spans="2:10" x14ac:dyDescent="0.25">
      <c r="B60" s="36">
        <f>SUM(G33:G52)+SUM(G8:G27)</f>
        <v>0</v>
      </c>
      <c r="C60" s="36">
        <f>G53+G28</f>
        <v>0</v>
      </c>
      <c r="D60" s="36">
        <f>G54+G29</f>
        <v>0</v>
      </c>
      <c r="E60" s="36">
        <f>H29+H54</f>
        <v>0</v>
      </c>
      <c r="F60" s="36">
        <f>J29+J54</f>
        <v>0</v>
      </c>
    </row>
  </sheetData>
  <protectedRanges>
    <protectedRange sqref="E8:E27 E33:E52" name="Število ur"/>
    <protectedRange sqref="B8:B27 B33:B52" name="upravičenec"/>
  </protectedRanges>
  <mergeCells count="1">
    <mergeCell ref="B6:C6"/>
  </mergeCells>
  <dataValidations count="4">
    <dataValidation type="list" allowBlank="1" showInputMessage="1" showErrorMessage="1" sqref="D28 D53" xr:uid="{00000000-0002-0000-0100-000000000000}">
      <formula1>"Preostale projektne aktivnosti"</formula1>
    </dataValidation>
    <dataValidation type="list" allowBlank="1" showInputMessage="1" showErrorMessage="1" sqref="C8:C27 C33:C52" xr:uid="{00000000-0002-0000-0100-000001000000}">
      <formula1>"IZBERI, NSO - NEPOSREDNI STROŠKI OSEBJA"</formula1>
    </dataValidation>
    <dataValidation type="list" allowBlank="1" showInputMessage="1" showErrorMessage="1" sqref="D8:D27 D33:D52" xr:uid="{00000000-0002-0000-0100-000002000000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C28 C53" xr:uid="{00000000-0002-0000-0100-000003000000}">
      <mc:AlternateContent xmlns:x12ac="http://schemas.microsoft.com/office/spreadsheetml/2011/1/ac" xmlns:mc="http://schemas.openxmlformats.org/markup-compatibility/2006">
        <mc:Choice Requires="x12ac">
          <x12ac:list>"PRS - PREOSTALI STROŠKI, KI NISO STROŠKI OSEBJA (40 %)"</x12ac:list>
        </mc:Choice>
        <mc:Fallback>
          <formula1>"PRS - PREOSTALI STROŠKI, KI NISO STROŠKI OSEBJA (40 %)"</formula1>
        </mc:Fallback>
      </mc:AlternateContent>
    </dataValidation>
  </dataValidations>
  <pageMargins left="0.7" right="0.7" top="0.75" bottom="0.75" header="0.3" footer="0.3"/>
  <pageSetup paperSize="9" scale="36" orientation="portrait" r:id="rId1"/>
  <rowBreaks count="1" manualBreakCount="1">
    <brk id="30" max="16383" man="1"/>
  </rowBreaks>
  <ignoredErrors>
    <ignoredError sqref="J8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B1:J59"/>
  <sheetViews>
    <sheetView zoomScale="85" zoomScaleNormal="85" workbookViewId="0">
      <selection activeCell="E11" sqref="E11"/>
    </sheetView>
  </sheetViews>
  <sheetFormatPr defaultRowHeight="15" x14ac:dyDescent="0.25"/>
  <cols>
    <col min="1" max="1" width="4" customWidth="1"/>
    <col min="2" max="2" width="51.85546875" customWidth="1"/>
    <col min="3" max="3" width="55" customWidth="1"/>
    <col min="4" max="4" width="38.7109375" customWidth="1"/>
    <col min="5" max="5" width="18.85546875" customWidth="1"/>
    <col min="6" max="6" width="12.7109375" customWidth="1"/>
    <col min="7" max="7" width="15.85546875" style="1" customWidth="1"/>
    <col min="8" max="8" width="18.28515625" customWidth="1"/>
    <col min="9" max="9" width="16.5703125" customWidth="1"/>
    <col min="10" max="10" width="20" customWidth="1"/>
  </cols>
  <sheetData>
    <row r="1" spans="2:10" ht="23.25" x14ac:dyDescent="0.35">
      <c r="B1" s="51" t="s">
        <v>39</v>
      </c>
    </row>
    <row r="3" spans="2:10" ht="18.75" x14ac:dyDescent="0.3">
      <c r="B3" s="52" t="s">
        <v>38</v>
      </c>
    </row>
    <row r="5" spans="2:10" ht="15.75" customHeight="1" x14ac:dyDescent="0.3">
      <c r="B5" s="54" t="s">
        <v>34</v>
      </c>
      <c r="C5" s="55"/>
    </row>
    <row r="6" spans="2:10" ht="75" x14ac:dyDescent="0.25">
      <c r="B6" s="17" t="s">
        <v>22</v>
      </c>
      <c r="C6" s="37" t="s">
        <v>0</v>
      </c>
      <c r="D6" s="37" t="s">
        <v>3</v>
      </c>
      <c r="E6" s="38" t="s">
        <v>1</v>
      </c>
      <c r="F6" s="39" t="s">
        <v>2</v>
      </c>
      <c r="G6" s="40" t="s">
        <v>8</v>
      </c>
      <c r="H6" s="41" t="s">
        <v>17</v>
      </c>
      <c r="I6" s="41" t="s">
        <v>13</v>
      </c>
      <c r="J6" s="41" t="s">
        <v>29</v>
      </c>
    </row>
    <row r="7" spans="2:10" x14ac:dyDescent="0.25">
      <c r="B7" s="49" t="s">
        <v>31</v>
      </c>
      <c r="C7" s="42" t="s">
        <v>37</v>
      </c>
      <c r="D7" s="42" t="s">
        <v>9</v>
      </c>
      <c r="E7" s="11"/>
      <c r="F7" s="43" t="str">
        <f>VLOOKUP(D7,SE!$A$1:$B$8,2,FALSE)</f>
        <v>-</v>
      </c>
      <c r="G7" s="44" t="str">
        <f>IF(E7="","",E7*F7)</f>
        <v/>
      </c>
      <c r="H7" s="44" t="str">
        <f>IF(E7="","",G7*I7/100)</f>
        <v/>
      </c>
      <c r="I7" s="45" t="str">
        <f>IF(E7="","",80)</f>
        <v/>
      </c>
      <c r="J7" s="53" t="e">
        <f>G7-H7</f>
        <v>#VALUE!</v>
      </c>
    </row>
    <row r="8" spans="2:10" x14ac:dyDescent="0.25">
      <c r="B8" s="49" t="s">
        <v>31</v>
      </c>
      <c r="C8" s="42" t="s">
        <v>9</v>
      </c>
      <c r="D8" s="42" t="s">
        <v>9</v>
      </c>
      <c r="E8" s="11"/>
      <c r="F8" s="43" t="str">
        <f>VLOOKUP(D8,SE!$A$1:$B$8,2,FALSE)</f>
        <v>-</v>
      </c>
      <c r="G8" s="44" t="str">
        <f>IF(E8="","",E8*F8)</f>
        <v/>
      </c>
      <c r="H8" s="44" t="str">
        <f t="shared" ref="H8:H26" si="0">IF(E8="","",G8*I8/100)</f>
        <v/>
      </c>
      <c r="I8" s="45" t="str">
        <f t="shared" ref="I8:I26" si="1">IF(E8="","",80)</f>
        <v/>
      </c>
      <c r="J8" s="53" t="e">
        <f>G8-H8</f>
        <v>#VALUE!</v>
      </c>
    </row>
    <row r="9" spans="2:10" x14ac:dyDescent="0.25">
      <c r="B9" s="49" t="s">
        <v>31</v>
      </c>
      <c r="C9" s="42" t="s">
        <v>9</v>
      </c>
      <c r="D9" s="42" t="s">
        <v>9</v>
      </c>
      <c r="E9" s="11"/>
      <c r="F9" s="43" t="str">
        <f>VLOOKUP(D9,SE!$A$1:$B$8,2,FALSE)</f>
        <v>-</v>
      </c>
      <c r="G9" s="44" t="str">
        <f t="shared" ref="G9:G26" si="2">IF(E9="","",E9*F9)</f>
        <v/>
      </c>
      <c r="H9" s="44" t="str">
        <f t="shared" si="0"/>
        <v/>
      </c>
      <c r="I9" s="45" t="str">
        <f t="shared" si="1"/>
        <v/>
      </c>
      <c r="J9" s="50" t="e">
        <f>G9-H9</f>
        <v>#VALUE!</v>
      </c>
    </row>
    <row r="10" spans="2:10" x14ac:dyDescent="0.25">
      <c r="B10" s="49" t="s">
        <v>31</v>
      </c>
      <c r="C10" s="42" t="s">
        <v>9</v>
      </c>
      <c r="D10" s="42" t="s">
        <v>9</v>
      </c>
      <c r="E10" s="11"/>
      <c r="F10" s="43" t="str">
        <f>VLOOKUP(D10,SE!$A$1:$B$8,2,FALSE)</f>
        <v>-</v>
      </c>
      <c r="G10" s="44" t="str">
        <f t="shared" si="2"/>
        <v/>
      </c>
      <c r="H10" s="44" t="str">
        <f t="shared" si="0"/>
        <v/>
      </c>
      <c r="I10" s="45" t="str">
        <f t="shared" si="1"/>
        <v/>
      </c>
      <c r="J10" s="50" t="e">
        <f t="shared" ref="J10:J27" si="3">G10-H10</f>
        <v>#VALUE!</v>
      </c>
    </row>
    <row r="11" spans="2:10" x14ac:dyDescent="0.25">
      <c r="B11" s="49" t="s">
        <v>31</v>
      </c>
      <c r="C11" s="42" t="s">
        <v>9</v>
      </c>
      <c r="D11" s="42" t="s">
        <v>9</v>
      </c>
      <c r="E11" s="11"/>
      <c r="F11" s="43" t="str">
        <f>VLOOKUP(D11,SE!$A$1:$B$8,2,FALSE)</f>
        <v>-</v>
      </c>
      <c r="G11" s="44" t="str">
        <f t="shared" si="2"/>
        <v/>
      </c>
      <c r="H11" s="44" t="str">
        <f t="shared" si="0"/>
        <v/>
      </c>
      <c r="I11" s="45" t="str">
        <f t="shared" si="1"/>
        <v/>
      </c>
      <c r="J11" s="50" t="e">
        <f t="shared" si="3"/>
        <v>#VALUE!</v>
      </c>
    </row>
    <row r="12" spans="2:10" x14ac:dyDescent="0.25">
      <c r="B12" s="49" t="s">
        <v>31</v>
      </c>
      <c r="C12" s="42" t="s">
        <v>9</v>
      </c>
      <c r="D12" s="42" t="s">
        <v>9</v>
      </c>
      <c r="E12" s="11"/>
      <c r="F12" s="43" t="str">
        <f>VLOOKUP(D12,SE!$A$1:$B$8,2,FALSE)</f>
        <v>-</v>
      </c>
      <c r="G12" s="44" t="str">
        <f t="shared" si="2"/>
        <v/>
      </c>
      <c r="H12" s="44" t="str">
        <f t="shared" si="0"/>
        <v/>
      </c>
      <c r="I12" s="45" t="str">
        <f t="shared" si="1"/>
        <v/>
      </c>
      <c r="J12" s="50" t="e">
        <f t="shared" si="3"/>
        <v>#VALUE!</v>
      </c>
    </row>
    <row r="13" spans="2:10" x14ac:dyDescent="0.25">
      <c r="B13" s="49" t="s">
        <v>31</v>
      </c>
      <c r="C13" s="42" t="s">
        <v>9</v>
      </c>
      <c r="D13" s="42" t="s">
        <v>9</v>
      </c>
      <c r="E13" s="11"/>
      <c r="F13" s="43" t="str">
        <f>VLOOKUP(D13,SE!$A$1:$B$8,2,FALSE)</f>
        <v>-</v>
      </c>
      <c r="G13" s="44" t="str">
        <f t="shared" si="2"/>
        <v/>
      </c>
      <c r="H13" s="44" t="str">
        <f t="shared" si="0"/>
        <v/>
      </c>
      <c r="I13" s="45" t="str">
        <f t="shared" si="1"/>
        <v/>
      </c>
      <c r="J13" s="50" t="e">
        <f t="shared" si="3"/>
        <v>#VALUE!</v>
      </c>
    </row>
    <row r="14" spans="2:10" x14ac:dyDescent="0.25">
      <c r="B14" s="49" t="s">
        <v>31</v>
      </c>
      <c r="C14" s="42" t="s">
        <v>9</v>
      </c>
      <c r="D14" s="42" t="s">
        <v>9</v>
      </c>
      <c r="E14" s="11"/>
      <c r="F14" s="43" t="str">
        <f>VLOOKUP(D14,SE!$A$1:$B$8,2,FALSE)</f>
        <v>-</v>
      </c>
      <c r="G14" s="44" t="str">
        <f t="shared" si="2"/>
        <v/>
      </c>
      <c r="H14" s="44" t="str">
        <f t="shared" si="0"/>
        <v/>
      </c>
      <c r="I14" s="45" t="str">
        <f t="shared" si="1"/>
        <v/>
      </c>
      <c r="J14" s="50" t="e">
        <f t="shared" si="3"/>
        <v>#VALUE!</v>
      </c>
    </row>
    <row r="15" spans="2:10" x14ac:dyDescent="0.25">
      <c r="B15" s="49" t="s">
        <v>31</v>
      </c>
      <c r="C15" s="42" t="s">
        <v>9</v>
      </c>
      <c r="D15" s="42" t="s">
        <v>9</v>
      </c>
      <c r="E15" s="11"/>
      <c r="F15" s="43" t="str">
        <f>VLOOKUP(D15,SE!$A$1:$B$8,2,FALSE)</f>
        <v>-</v>
      </c>
      <c r="G15" s="44" t="str">
        <f t="shared" si="2"/>
        <v/>
      </c>
      <c r="H15" s="44" t="str">
        <f t="shared" si="0"/>
        <v/>
      </c>
      <c r="I15" s="45" t="str">
        <f t="shared" si="1"/>
        <v/>
      </c>
      <c r="J15" s="50" t="e">
        <f t="shared" si="3"/>
        <v>#VALUE!</v>
      </c>
    </row>
    <row r="16" spans="2:10" x14ac:dyDescent="0.25">
      <c r="B16" s="49" t="s">
        <v>31</v>
      </c>
      <c r="C16" s="42" t="s">
        <v>9</v>
      </c>
      <c r="D16" s="42" t="s">
        <v>9</v>
      </c>
      <c r="E16" s="11"/>
      <c r="F16" s="43" t="str">
        <f>VLOOKUP(D16,SE!$A$1:$B$8,2,FALSE)</f>
        <v>-</v>
      </c>
      <c r="G16" s="44" t="str">
        <f t="shared" si="2"/>
        <v/>
      </c>
      <c r="H16" s="44" t="str">
        <f t="shared" si="0"/>
        <v/>
      </c>
      <c r="I16" s="45" t="str">
        <f t="shared" si="1"/>
        <v/>
      </c>
      <c r="J16" s="50" t="e">
        <f t="shared" si="3"/>
        <v>#VALUE!</v>
      </c>
    </row>
    <row r="17" spans="2:10" x14ac:dyDescent="0.25">
      <c r="B17" s="49" t="s">
        <v>31</v>
      </c>
      <c r="C17" s="42" t="s">
        <v>9</v>
      </c>
      <c r="D17" s="42" t="s">
        <v>9</v>
      </c>
      <c r="E17" s="11"/>
      <c r="F17" s="43" t="str">
        <f>VLOOKUP(D17,SE!$A$1:$B$8,2,FALSE)</f>
        <v>-</v>
      </c>
      <c r="G17" s="44" t="str">
        <f t="shared" si="2"/>
        <v/>
      </c>
      <c r="H17" s="44" t="str">
        <f t="shared" si="0"/>
        <v/>
      </c>
      <c r="I17" s="45" t="str">
        <f t="shared" si="1"/>
        <v/>
      </c>
      <c r="J17" s="50" t="e">
        <f t="shared" si="3"/>
        <v>#VALUE!</v>
      </c>
    </row>
    <row r="18" spans="2:10" x14ac:dyDescent="0.25">
      <c r="B18" s="49" t="s">
        <v>31</v>
      </c>
      <c r="C18" s="42" t="s">
        <v>9</v>
      </c>
      <c r="D18" s="42" t="s">
        <v>9</v>
      </c>
      <c r="E18" s="11"/>
      <c r="F18" s="43" t="str">
        <f>VLOOKUP(D18,SE!$A$1:$B$8,2,FALSE)</f>
        <v>-</v>
      </c>
      <c r="G18" s="44" t="str">
        <f t="shared" si="2"/>
        <v/>
      </c>
      <c r="H18" s="44" t="str">
        <f t="shared" si="0"/>
        <v/>
      </c>
      <c r="I18" s="45" t="str">
        <f t="shared" si="1"/>
        <v/>
      </c>
      <c r="J18" s="50" t="e">
        <f t="shared" si="3"/>
        <v>#VALUE!</v>
      </c>
    </row>
    <row r="19" spans="2:10" x14ac:dyDescent="0.25">
      <c r="B19" s="49" t="s">
        <v>31</v>
      </c>
      <c r="C19" s="42" t="s">
        <v>9</v>
      </c>
      <c r="D19" s="42" t="s">
        <v>9</v>
      </c>
      <c r="E19" s="11"/>
      <c r="F19" s="43" t="str">
        <f>VLOOKUP(D19,SE!$A$1:$B$8,2,FALSE)</f>
        <v>-</v>
      </c>
      <c r="G19" s="44" t="str">
        <f t="shared" si="2"/>
        <v/>
      </c>
      <c r="H19" s="44" t="str">
        <f t="shared" si="0"/>
        <v/>
      </c>
      <c r="I19" s="45" t="str">
        <f t="shared" si="1"/>
        <v/>
      </c>
      <c r="J19" s="50" t="e">
        <f t="shared" si="3"/>
        <v>#VALUE!</v>
      </c>
    </row>
    <row r="20" spans="2:10" x14ac:dyDescent="0.25">
      <c r="B20" s="49" t="s">
        <v>31</v>
      </c>
      <c r="C20" s="42" t="s">
        <v>9</v>
      </c>
      <c r="D20" s="42" t="s">
        <v>9</v>
      </c>
      <c r="E20" s="11"/>
      <c r="F20" s="43" t="str">
        <f>VLOOKUP(D20,SE!$A$1:$B$8,2,FALSE)</f>
        <v>-</v>
      </c>
      <c r="G20" s="44" t="str">
        <f t="shared" si="2"/>
        <v/>
      </c>
      <c r="H20" s="44" t="str">
        <f t="shared" si="0"/>
        <v/>
      </c>
      <c r="I20" s="45" t="str">
        <f t="shared" si="1"/>
        <v/>
      </c>
      <c r="J20" s="50" t="e">
        <f t="shared" si="3"/>
        <v>#VALUE!</v>
      </c>
    </row>
    <row r="21" spans="2:10" x14ac:dyDescent="0.25">
      <c r="B21" s="49" t="s">
        <v>31</v>
      </c>
      <c r="C21" s="42" t="s">
        <v>9</v>
      </c>
      <c r="D21" s="42" t="s">
        <v>9</v>
      </c>
      <c r="E21" s="11"/>
      <c r="F21" s="43" t="str">
        <f>VLOOKUP(D21,SE!$A$1:$B$8,2,FALSE)</f>
        <v>-</v>
      </c>
      <c r="G21" s="44" t="str">
        <f t="shared" si="2"/>
        <v/>
      </c>
      <c r="H21" s="44" t="str">
        <f t="shared" si="0"/>
        <v/>
      </c>
      <c r="I21" s="45" t="str">
        <f t="shared" si="1"/>
        <v/>
      </c>
      <c r="J21" s="50" t="e">
        <f t="shared" si="3"/>
        <v>#VALUE!</v>
      </c>
    </row>
    <row r="22" spans="2:10" x14ac:dyDescent="0.25">
      <c r="B22" s="49" t="s">
        <v>31</v>
      </c>
      <c r="C22" s="42" t="s">
        <v>9</v>
      </c>
      <c r="D22" s="42" t="s">
        <v>9</v>
      </c>
      <c r="E22" s="11"/>
      <c r="F22" s="43" t="str">
        <f>VLOOKUP(D22,SE!$A$1:$B$8,2,FALSE)</f>
        <v>-</v>
      </c>
      <c r="G22" s="44" t="str">
        <f t="shared" si="2"/>
        <v/>
      </c>
      <c r="H22" s="44" t="str">
        <f t="shared" si="0"/>
        <v/>
      </c>
      <c r="I22" s="45" t="str">
        <f t="shared" si="1"/>
        <v/>
      </c>
      <c r="J22" s="50" t="e">
        <f t="shared" si="3"/>
        <v>#VALUE!</v>
      </c>
    </row>
    <row r="23" spans="2:10" x14ac:dyDescent="0.25">
      <c r="B23" s="49" t="s">
        <v>31</v>
      </c>
      <c r="C23" s="42" t="s">
        <v>9</v>
      </c>
      <c r="D23" s="42" t="s">
        <v>9</v>
      </c>
      <c r="E23" s="11"/>
      <c r="F23" s="43" t="str">
        <f>VLOOKUP(D23,SE!$A$1:$B$8,2,FALSE)</f>
        <v>-</v>
      </c>
      <c r="G23" s="44" t="str">
        <f t="shared" si="2"/>
        <v/>
      </c>
      <c r="H23" s="44" t="str">
        <f t="shared" si="0"/>
        <v/>
      </c>
      <c r="I23" s="45" t="str">
        <f t="shared" si="1"/>
        <v/>
      </c>
      <c r="J23" s="50" t="e">
        <f t="shared" si="3"/>
        <v>#VALUE!</v>
      </c>
    </row>
    <row r="24" spans="2:10" x14ac:dyDescent="0.25">
      <c r="B24" s="49" t="s">
        <v>31</v>
      </c>
      <c r="C24" s="42" t="s">
        <v>9</v>
      </c>
      <c r="D24" s="42" t="s">
        <v>9</v>
      </c>
      <c r="E24" s="11"/>
      <c r="F24" s="43" t="str">
        <f>VLOOKUP(D24,SE!$A$1:$B$8,2,FALSE)</f>
        <v>-</v>
      </c>
      <c r="G24" s="44" t="str">
        <f t="shared" si="2"/>
        <v/>
      </c>
      <c r="H24" s="44" t="str">
        <f t="shared" si="0"/>
        <v/>
      </c>
      <c r="I24" s="45" t="str">
        <f t="shared" si="1"/>
        <v/>
      </c>
      <c r="J24" s="50" t="e">
        <f t="shared" si="3"/>
        <v>#VALUE!</v>
      </c>
    </row>
    <row r="25" spans="2:10" x14ac:dyDescent="0.25">
      <c r="B25" s="49" t="s">
        <v>31</v>
      </c>
      <c r="C25" s="42" t="s">
        <v>9</v>
      </c>
      <c r="D25" s="42" t="s">
        <v>9</v>
      </c>
      <c r="E25" s="11"/>
      <c r="F25" s="43" t="str">
        <f>VLOOKUP(D25,SE!$A$1:$B$8,2,FALSE)</f>
        <v>-</v>
      </c>
      <c r="G25" s="44" t="str">
        <f t="shared" si="2"/>
        <v/>
      </c>
      <c r="H25" s="44" t="str">
        <f t="shared" si="0"/>
        <v/>
      </c>
      <c r="I25" s="45" t="str">
        <f t="shared" si="1"/>
        <v/>
      </c>
      <c r="J25" s="50" t="e">
        <f t="shared" si="3"/>
        <v>#VALUE!</v>
      </c>
    </row>
    <row r="26" spans="2:10" ht="15.75" thickBot="1" x14ac:dyDescent="0.3">
      <c r="B26" s="49" t="s">
        <v>31</v>
      </c>
      <c r="C26" s="9" t="s">
        <v>9</v>
      </c>
      <c r="D26" s="10" t="s">
        <v>9</v>
      </c>
      <c r="E26" s="12"/>
      <c r="F26" s="13" t="str">
        <f>VLOOKUP(D26,SE!$A$1:$B$8,2,FALSE)</f>
        <v>-</v>
      </c>
      <c r="G26" s="22" t="str">
        <f t="shared" si="2"/>
        <v/>
      </c>
      <c r="H26" s="18" t="str">
        <f t="shared" si="0"/>
        <v/>
      </c>
      <c r="I26" s="23" t="str">
        <f t="shared" si="1"/>
        <v/>
      </c>
      <c r="J26" s="50" t="e">
        <f t="shared" si="3"/>
        <v>#VALUE!</v>
      </c>
    </row>
    <row r="27" spans="2:10" ht="16.5" thickTop="1" thickBot="1" x14ac:dyDescent="0.3">
      <c r="B27" s="47"/>
      <c r="C27" s="6" t="s">
        <v>12</v>
      </c>
      <c r="D27" s="6" t="s">
        <v>14</v>
      </c>
      <c r="E27" s="46"/>
      <c r="F27" s="14"/>
      <c r="G27" s="24">
        <f>SUM(G7:G26)*0.4</f>
        <v>0</v>
      </c>
      <c r="H27" s="24">
        <f t="shared" ref="H27" si="4">G27*0.8</f>
        <v>0</v>
      </c>
      <c r="I27" s="25">
        <v>80</v>
      </c>
      <c r="J27" s="50">
        <f t="shared" si="3"/>
        <v>0</v>
      </c>
    </row>
    <row r="28" spans="2:10" ht="15.75" thickBot="1" x14ac:dyDescent="0.3">
      <c r="B28" s="47"/>
      <c r="E28" s="15"/>
      <c r="F28" s="16" t="s">
        <v>7</v>
      </c>
      <c r="G28" s="28">
        <f t="shared" ref="G28" si="5">SUM(G7:G27)</f>
        <v>0</v>
      </c>
      <c r="H28" s="29">
        <f>SUM(H7:H27)</f>
        <v>0</v>
      </c>
      <c r="I28" s="30"/>
      <c r="J28" s="48">
        <f>G28-H28</f>
        <v>0</v>
      </c>
    </row>
    <row r="29" spans="2:10" x14ac:dyDescent="0.25">
      <c r="B29" s="47"/>
      <c r="E29" s="15"/>
    </row>
    <row r="30" spans="2:10" x14ac:dyDescent="0.25">
      <c r="B30" s="47"/>
      <c r="D30" s="1"/>
      <c r="E30" s="15"/>
    </row>
    <row r="31" spans="2:10" ht="75" x14ac:dyDescent="0.25">
      <c r="B31" s="17" t="s">
        <v>23</v>
      </c>
      <c r="C31" s="37" t="s">
        <v>0</v>
      </c>
      <c r="D31" s="37" t="s">
        <v>3</v>
      </c>
      <c r="E31" s="38" t="s">
        <v>1</v>
      </c>
      <c r="F31" s="39" t="s">
        <v>2</v>
      </c>
      <c r="G31" s="40" t="s">
        <v>8</v>
      </c>
      <c r="H31" s="41" t="s">
        <v>17</v>
      </c>
      <c r="I31" s="41" t="s">
        <v>13</v>
      </c>
      <c r="J31" s="41" t="s">
        <v>30</v>
      </c>
    </row>
    <row r="32" spans="2:10" x14ac:dyDescent="0.25">
      <c r="B32" s="49" t="s">
        <v>31</v>
      </c>
      <c r="C32" s="42" t="s">
        <v>37</v>
      </c>
      <c r="D32" s="42" t="s">
        <v>9</v>
      </c>
      <c r="E32" s="20"/>
      <c r="F32" s="43" t="str">
        <f>VLOOKUP(D32,SE!$A$1:$B$8,2,FALSE)</f>
        <v>-</v>
      </c>
      <c r="G32" s="44" t="str">
        <f>IF(E32="","",E32*F32)</f>
        <v/>
      </c>
      <c r="H32" s="44" t="str">
        <f>IF(E32="","",G32*I32/100)</f>
        <v/>
      </c>
      <c r="I32" s="45" t="str">
        <f>IF(E32="","",80)</f>
        <v/>
      </c>
      <c r="J32" s="53" t="e">
        <f>G32-H32</f>
        <v>#VALUE!</v>
      </c>
    </row>
    <row r="33" spans="2:10" x14ac:dyDescent="0.25">
      <c r="B33" s="49" t="s">
        <v>31</v>
      </c>
      <c r="C33" s="42" t="s">
        <v>9</v>
      </c>
      <c r="D33" s="42" t="s">
        <v>9</v>
      </c>
      <c r="E33" s="20"/>
      <c r="F33" s="43" t="str">
        <f>VLOOKUP(D33,SE!$A$1:$B$8,2,FALSE)</f>
        <v>-</v>
      </c>
      <c r="G33" s="44" t="str">
        <f>IF(E33="","",E33*F33)</f>
        <v/>
      </c>
      <c r="H33" s="44" t="str">
        <f t="shared" ref="H33:H51" si="6">IF(E33="","",G33*I33/100)</f>
        <v/>
      </c>
      <c r="I33" s="45" t="str">
        <f t="shared" ref="I33:I51" si="7">IF(E33="","",80)</f>
        <v/>
      </c>
      <c r="J33" s="53" t="e">
        <f t="shared" ref="J33:J53" si="8">G33-H33</f>
        <v>#VALUE!</v>
      </c>
    </row>
    <row r="34" spans="2:10" x14ac:dyDescent="0.25">
      <c r="B34" s="49" t="s">
        <v>31</v>
      </c>
      <c r="C34" s="42" t="s">
        <v>9</v>
      </c>
      <c r="D34" s="42" t="s">
        <v>9</v>
      </c>
      <c r="E34" s="20"/>
      <c r="F34" s="43" t="str">
        <f>VLOOKUP(D34,SE!$A$1:$B$8,2,FALSE)</f>
        <v>-</v>
      </c>
      <c r="G34" s="44" t="str">
        <f t="shared" ref="G34:G51" si="9">IF(E34="","",E34*F34)</f>
        <v/>
      </c>
      <c r="H34" s="44" t="str">
        <f t="shared" si="6"/>
        <v/>
      </c>
      <c r="I34" s="45" t="str">
        <f t="shared" si="7"/>
        <v/>
      </c>
      <c r="J34" s="53" t="e">
        <f t="shared" si="8"/>
        <v>#VALUE!</v>
      </c>
    </row>
    <row r="35" spans="2:10" x14ac:dyDescent="0.25">
      <c r="B35" s="49" t="s">
        <v>31</v>
      </c>
      <c r="C35" s="42" t="s">
        <v>9</v>
      </c>
      <c r="D35" s="42" t="s">
        <v>9</v>
      </c>
      <c r="E35" s="20"/>
      <c r="F35" s="43" t="str">
        <f>VLOOKUP(D35,SE!$A$1:$B$8,2,FALSE)</f>
        <v>-</v>
      </c>
      <c r="G35" s="44" t="str">
        <f t="shared" si="9"/>
        <v/>
      </c>
      <c r="H35" s="44" t="str">
        <f t="shared" si="6"/>
        <v/>
      </c>
      <c r="I35" s="45" t="str">
        <f t="shared" si="7"/>
        <v/>
      </c>
      <c r="J35" s="53" t="e">
        <f t="shared" si="8"/>
        <v>#VALUE!</v>
      </c>
    </row>
    <row r="36" spans="2:10" x14ac:dyDescent="0.25">
      <c r="B36" s="49" t="s">
        <v>31</v>
      </c>
      <c r="C36" s="42" t="s">
        <v>9</v>
      </c>
      <c r="D36" s="42" t="s">
        <v>9</v>
      </c>
      <c r="E36" s="20"/>
      <c r="F36" s="43" t="str">
        <f>VLOOKUP(D36,SE!$A$1:$B$8,2,FALSE)</f>
        <v>-</v>
      </c>
      <c r="G36" s="44" t="str">
        <f t="shared" si="9"/>
        <v/>
      </c>
      <c r="H36" s="44" t="str">
        <f t="shared" si="6"/>
        <v/>
      </c>
      <c r="I36" s="45" t="str">
        <f t="shared" si="7"/>
        <v/>
      </c>
      <c r="J36" s="53" t="e">
        <f t="shared" si="8"/>
        <v>#VALUE!</v>
      </c>
    </row>
    <row r="37" spans="2:10" x14ac:dyDescent="0.25">
      <c r="B37" s="49" t="s">
        <v>31</v>
      </c>
      <c r="C37" s="7" t="s">
        <v>9</v>
      </c>
      <c r="D37" s="8" t="s">
        <v>9</v>
      </c>
      <c r="E37" s="20"/>
      <c r="F37" s="33" t="str">
        <f>VLOOKUP(D37,SE!$A$1:$B$8,2,FALSE)</f>
        <v>-</v>
      </c>
      <c r="G37" s="18" t="str">
        <f t="shared" si="9"/>
        <v/>
      </c>
      <c r="H37" s="18" t="str">
        <f t="shared" si="6"/>
        <v/>
      </c>
      <c r="I37" s="19" t="str">
        <f t="shared" si="7"/>
        <v/>
      </c>
      <c r="J37" s="53" t="e">
        <f t="shared" si="8"/>
        <v>#VALUE!</v>
      </c>
    </row>
    <row r="38" spans="2:10" x14ac:dyDescent="0.25">
      <c r="B38" s="49" t="s">
        <v>31</v>
      </c>
      <c r="C38" s="7" t="s">
        <v>9</v>
      </c>
      <c r="D38" s="8" t="s">
        <v>9</v>
      </c>
      <c r="E38" s="20"/>
      <c r="F38" s="33" t="str">
        <f>VLOOKUP(D38,SE!$A$1:$B$8,2,FALSE)</f>
        <v>-</v>
      </c>
      <c r="G38" s="18" t="str">
        <f t="shared" si="9"/>
        <v/>
      </c>
      <c r="H38" s="18" t="str">
        <f t="shared" si="6"/>
        <v/>
      </c>
      <c r="I38" s="19" t="str">
        <f t="shared" si="7"/>
        <v/>
      </c>
      <c r="J38" s="53" t="e">
        <f t="shared" si="8"/>
        <v>#VALUE!</v>
      </c>
    </row>
    <row r="39" spans="2:10" x14ac:dyDescent="0.25">
      <c r="B39" s="49" t="s">
        <v>31</v>
      </c>
      <c r="C39" s="7" t="s">
        <v>9</v>
      </c>
      <c r="D39" s="8" t="s">
        <v>9</v>
      </c>
      <c r="E39" s="20"/>
      <c r="F39" s="33" t="str">
        <f>VLOOKUP(D39,SE!$A$1:$B$8,2,FALSE)</f>
        <v>-</v>
      </c>
      <c r="G39" s="18" t="str">
        <f t="shared" si="9"/>
        <v/>
      </c>
      <c r="H39" s="18" t="str">
        <f t="shared" si="6"/>
        <v/>
      </c>
      <c r="I39" s="19" t="str">
        <f t="shared" si="7"/>
        <v/>
      </c>
      <c r="J39" s="53" t="e">
        <f t="shared" si="8"/>
        <v>#VALUE!</v>
      </c>
    </row>
    <row r="40" spans="2:10" x14ac:dyDescent="0.25">
      <c r="B40" s="49" t="s">
        <v>31</v>
      </c>
      <c r="C40" s="7" t="s">
        <v>9</v>
      </c>
      <c r="D40" s="8" t="s">
        <v>9</v>
      </c>
      <c r="E40" s="20"/>
      <c r="F40" s="33" t="str">
        <f>VLOOKUP(D40,SE!$A$1:$B$8,2,FALSE)</f>
        <v>-</v>
      </c>
      <c r="G40" s="18" t="str">
        <f t="shared" si="9"/>
        <v/>
      </c>
      <c r="H40" s="18" t="str">
        <f t="shared" si="6"/>
        <v/>
      </c>
      <c r="I40" s="19" t="str">
        <f t="shared" si="7"/>
        <v/>
      </c>
      <c r="J40" s="53" t="e">
        <f t="shared" si="8"/>
        <v>#VALUE!</v>
      </c>
    </row>
    <row r="41" spans="2:10" x14ac:dyDescent="0.25">
      <c r="B41" s="49" t="s">
        <v>31</v>
      </c>
      <c r="C41" s="7" t="s">
        <v>9</v>
      </c>
      <c r="D41" s="8" t="s">
        <v>9</v>
      </c>
      <c r="E41" s="20"/>
      <c r="F41" s="33" t="str">
        <f>VLOOKUP(D41,SE!$A$1:$B$8,2,FALSE)</f>
        <v>-</v>
      </c>
      <c r="G41" s="18" t="str">
        <f t="shared" si="9"/>
        <v/>
      </c>
      <c r="H41" s="18" t="str">
        <f t="shared" si="6"/>
        <v/>
      </c>
      <c r="I41" s="19" t="str">
        <f t="shared" si="7"/>
        <v/>
      </c>
      <c r="J41" s="53" t="e">
        <f t="shared" si="8"/>
        <v>#VALUE!</v>
      </c>
    </row>
    <row r="42" spans="2:10" x14ac:dyDescent="0.25">
      <c r="B42" s="49" t="s">
        <v>31</v>
      </c>
      <c r="C42" s="7" t="s">
        <v>9</v>
      </c>
      <c r="D42" s="8" t="s">
        <v>9</v>
      </c>
      <c r="E42" s="20"/>
      <c r="F42" s="33" t="str">
        <f>VLOOKUP(D42,SE!$A$1:$B$8,2,FALSE)</f>
        <v>-</v>
      </c>
      <c r="G42" s="18" t="str">
        <f t="shared" si="9"/>
        <v/>
      </c>
      <c r="H42" s="18" t="str">
        <f t="shared" si="6"/>
        <v/>
      </c>
      <c r="I42" s="19" t="str">
        <f t="shared" si="7"/>
        <v/>
      </c>
      <c r="J42" s="53" t="e">
        <f t="shared" si="8"/>
        <v>#VALUE!</v>
      </c>
    </row>
    <row r="43" spans="2:10" x14ac:dyDescent="0.25">
      <c r="B43" s="49" t="s">
        <v>31</v>
      </c>
      <c r="C43" s="7" t="s">
        <v>9</v>
      </c>
      <c r="D43" s="8" t="s">
        <v>9</v>
      </c>
      <c r="E43" s="20"/>
      <c r="F43" s="33" t="str">
        <f>VLOOKUP(D43,SE!$A$1:$B$8,2,FALSE)</f>
        <v>-</v>
      </c>
      <c r="G43" s="18" t="str">
        <f t="shared" si="9"/>
        <v/>
      </c>
      <c r="H43" s="18" t="str">
        <f t="shared" si="6"/>
        <v/>
      </c>
      <c r="I43" s="19" t="str">
        <f t="shared" si="7"/>
        <v/>
      </c>
      <c r="J43" s="53" t="e">
        <f t="shared" si="8"/>
        <v>#VALUE!</v>
      </c>
    </row>
    <row r="44" spans="2:10" x14ac:dyDescent="0.25">
      <c r="B44" s="49" t="s">
        <v>31</v>
      </c>
      <c r="C44" s="7" t="s">
        <v>9</v>
      </c>
      <c r="D44" s="8" t="s">
        <v>9</v>
      </c>
      <c r="E44" s="20"/>
      <c r="F44" s="33" t="str">
        <f>VLOOKUP(D44,SE!$A$1:$B$8,2,FALSE)</f>
        <v>-</v>
      </c>
      <c r="G44" s="18" t="str">
        <f t="shared" si="9"/>
        <v/>
      </c>
      <c r="H44" s="18" t="str">
        <f t="shared" si="6"/>
        <v/>
      </c>
      <c r="I44" s="19" t="str">
        <f t="shared" si="7"/>
        <v/>
      </c>
      <c r="J44" s="53" t="e">
        <f t="shared" si="8"/>
        <v>#VALUE!</v>
      </c>
    </row>
    <row r="45" spans="2:10" x14ac:dyDescent="0.25">
      <c r="B45" s="49" t="s">
        <v>31</v>
      </c>
      <c r="C45" s="7" t="s">
        <v>9</v>
      </c>
      <c r="D45" s="8" t="s">
        <v>9</v>
      </c>
      <c r="E45" s="20"/>
      <c r="F45" s="33" t="str">
        <f>VLOOKUP(D45,SE!$A$1:$B$8,2,FALSE)</f>
        <v>-</v>
      </c>
      <c r="G45" s="18" t="str">
        <f t="shared" si="9"/>
        <v/>
      </c>
      <c r="H45" s="18" t="str">
        <f t="shared" si="6"/>
        <v/>
      </c>
      <c r="I45" s="19" t="str">
        <f t="shared" si="7"/>
        <v/>
      </c>
      <c r="J45" s="53" t="e">
        <f t="shared" si="8"/>
        <v>#VALUE!</v>
      </c>
    </row>
    <row r="46" spans="2:10" x14ac:dyDescent="0.25">
      <c r="B46" s="49" t="s">
        <v>31</v>
      </c>
      <c r="C46" s="7" t="s">
        <v>9</v>
      </c>
      <c r="D46" s="8" t="s">
        <v>9</v>
      </c>
      <c r="E46" s="20"/>
      <c r="F46" s="33" t="str">
        <f>VLOOKUP(D46,SE!$A$1:$B$8,2,FALSE)</f>
        <v>-</v>
      </c>
      <c r="G46" s="18" t="str">
        <f t="shared" si="9"/>
        <v/>
      </c>
      <c r="H46" s="18" t="str">
        <f t="shared" si="6"/>
        <v/>
      </c>
      <c r="I46" s="19" t="str">
        <f t="shared" si="7"/>
        <v/>
      </c>
      <c r="J46" s="53" t="e">
        <f t="shared" si="8"/>
        <v>#VALUE!</v>
      </c>
    </row>
    <row r="47" spans="2:10" x14ac:dyDescent="0.25">
      <c r="B47" s="49" t="s">
        <v>31</v>
      </c>
      <c r="C47" s="7" t="s">
        <v>9</v>
      </c>
      <c r="D47" s="8" t="s">
        <v>9</v>
      </c>
      <c r="E47" s="20"/>
      <c r="F47" s="33" t="str">
        <f>VLOOKUP(D47,SE!$A$1:$B$8,2,FALSE)</f>
        <v>-</v>
      </c>
      <c r="G47" s="18" t="str">
        <f t="shared" si="9"/>
        <v/>
      </c>
      <c r="H47" s="18" t="str">
        <f t="shared" si="6"/>
        <v/>
      </c>
      <c r="I47" s="19" t="str">
        <f t="shared" si="7"/>
        <v/>
      </c>
      <c r="J47" s="53" t="e">
        <f t="shared" si="8"/>
        <v>#VALUE!</v>
      </c>
    </row>
    <row r="48" spans="2:10" x14ac:dyDescent="0.25">
      <c r="B48" s="49" t="s">
        <v>31</v>
      </c>
      <c r="C48" s="7" t="s">
        <v>9</v>
      </c>
      <c r="D48" s="8" t="s">
        <v>9</v>
      </c>
      <c r="E48" s="20"/>
      <c r="F48" s="33" t="str">
        <f>VLOOKUP(D48,SE!$A$1:$B$8,2,FALSE)</f>
        <v>-</v>
      </c>
      <c r="G48" s="18" t="str">
        <f t="shared" si="9"/>
        <v/>
      </c>
      <c r="H48" s="18" t="str">
        <f t="shared" si="6"/>
        <v/>
      </c>
      <c r="I48" s="19" t="str">
        <f t="shared" si="7"/>
        <v/>
      </c>
      <c r="J48" s="53" t="e">
        <f t="shared" si="8"/>
        <v>#VALUE!</v>
      </c>
    </row>
    <row r="49" spans="2:10" x14ac:dyDescent="0.25">
      <c r="B49" s="49" t="s">
        <v>31</v>
      </c>
      <c r="C49" s="7" t="s">
        <v>9</v>
      </c>
      <c r="D49" s="8" t="s">
        <v>9</v>
      </c>
      <c r="E49" s="20"/>
      <c r="F49" s="33" t="str">
        <f>VLOOKUP(D49,SE!$A$1:$B$8,2,FALSE)</f>
        <v>-</v>
      </c>
      <c r="G49" s="18" t="str">
        <f t="shared" si="9"/>
        <v/>
      </c>
      <c r="H49" s="18" t="str">
        <f t="shared" si="6"/>
        <v/>
      </c>
      <c r="I49" s="19" t="str">
        <f t="shared" si="7"/>
        <v/>
      </c>
      <c r="J49" s="53" t="e">
        <f t="shared" si="8"/>
        <v>#VALUE!</v>
      </c>
    </row>
    <row r="50" spans="2:10" x14ac:dyDescent="0.25">
      <c r="B50" s="49" t="s">
        <v>31</v>
      </c>
      <c r="C50" s="7" t="s">
        <v>9</v>
      </c>
      <c r="D50" s="8" t="s">
        <v>9</v>
      </c>
      <c r="E50" s="20"/>
      <c r="F50" s="33" t="str">
        <f>VLOOKUP(D50,SE!$A$1:$B$8,2,FALSE)</f>
        <v>-</v>
      </c>
      <c r="G50" s="18" t="str">
        <f t="shared" si="9"/>
        <v/>
      </c>
      <c r="H50" s="18" t="str">
        <f t="shared" si="6"/>
        <v/>
      </c>
      <c r="I50" s="19" t="str">
        <f t="shared" si="7"/>
        <v/>
      </c>
      <c r="J50" s="53" t="e">
        <f t="shared" si="8"/>
        <v>#VALUE!</v>
      </c>
    </row>
    <row r="51" spans="2:10" ht="15.75" thickBot="1" x14ac:dyDescent="0.3">
      <c r="B51" s="49" t="s">
        <v>31</v>
      </c>
      <c r="C51" s="9" t="s">
        <v>9</v>
      </c>
      <c r="D51" s="10" t="s">
        <v>9</v>
      </c>
      <c r="E51" s="21"/>
      <c r="F51" s="13" t="str">
        <f>VLOOKUP(D51,SE!$A$1:$B$8,2,FALSE)</f>
        <v>-</v>
      </c>
      <c r="G51" s="22" t="str">
        <f t="shared" si="9"/>
        <v/>
      </c>
      <c r="H51" s="18" t="str">
        <f t="shared" si="6"/>
        <v/>
      </c>
      <c r="I51" s="23" t="str">
        <f t="shared" si="7"/>
        <v/>
      </c>
      <c r="J51" s="53" t="e">
        <f t="shared" si="8"/>
        <v>#VALUE!</v>
      </c>
    </row>
    <row r="52" spans="2:10" ht="16.5" thickTop="1" thickBot="1" x14ac:dyDescent="0.3">
      <c r="B52" s="47"/>
      <c r="C52" s="6" t="s">
        <v>12</v>
      </c>
      <c r="D52" s="6" t="s">
        <v>14</v>
      </c>
      <c r="E52" s="46"/>
      <c r="F52" s="14"/>
      <c r="G52" s="24">
        <f>SUM(G32:G51)*0.4</f>
        <v>0</v>
      </c>
      <c r="H52" s="24">
        <f t="shared" ref="H52" si="10">G52*0.8</f>
        <v>0</v>
      </c>
      <c r="I52" s="25">
        <v>80</v>
      </c>
      <c r="J52" s="53">
        <f t="shared" si="8"/>
        <v>0</v>
      </c>
    </row>
    <row r="53" spans="2:10" ht="15.75" thickBot="1" x14ac:dyDescent="0.3">
      <c r="E53" s="26"/>
      <c r="F53" s="27" t="s">
        <v>7</v>
      </c>
      <c r="G53" s="28">
        <f t="shared" ref="G53" si="11">SUM(G32:G52)</f>
        <v>0</v>
      </c>
      <c r="H53" s="29">
        <f>SUM(H32:H52)</f>
        <v>0</v>
      </c>
      <c r="I53" s="30"/>
      <c r="J53" s="53">
        <f t="shared" si="8"/>
        <v>0</v>
      </c>
    </row>
    <row r="54" spans="2:10" x14ac:dyDescent="0.25">
      <c r="E54" s="26"/>
      <c r="F54" s="31"/>
      <c r="G54" s="32"/>
      <c r="H54" s="31"/>
      <c r="I54" s="31"/>
    </row>
    <row r="55" spans="2:10" x14ac:dyDescent="0.25">
      <c r="E55" s="15"/>
    </row>
    <row r="56" spans="2:10" x14ac:dyDescent="0.25">
      <c r="E56" s="15"/>
    </row>
    <row r="57" spans="2:10" x14ac:dyDescent="0.25">
      <c r="B57" s="34" t="s">
        <v>24</v>
      </c>
      <c r="C57" s="31"/>
      <c r="D57" s="31"/>
      <c r="E57" s="31"/>
    </row>
    <row r="58" spans="2:10" ht="45" x14ac:dyDescent="0.25">
      <c r="B58" s="35" t="s">
        <v>19</v>
      </c>
      <c r="C58" s="35" t="s">
        <v>28</v>
      </c>
      <c r="D58" s="35" t="s">
        <v>8</v>
      </c>
      <c r="E58" s="35" t="s">
        <v>20</v>
      </c>
      <c r="F58" s="35" t="s">
        <v>29</v>
      </c>
    </row>
    <row r="59" spans="2:10" x14ac:dyDescent="0.25">
      <c r="B59" s="36">
        <f>SUM(G32:G51)+SUM(G7:G26)</f>
        <v>0</v>
      </c>
      <c r="C59" s="36">
        <f>G52+G27</f>
        <v>0</v>
      </c>
      <c r="D59" s="36">
        <f>G53+G28</f>
        <v>0</v>
      </c>
      <c r="E59" s="36">
        <f>H28+H53</f>
        <v>0</v>
      </c>
      <c r="F59" s="36">
        <f>J28+J53</f>
        <v>0</v>
      </c>
    </row>
  </sheetData>
  <protectedRanges>
    <protectedRange sqref="E7:E26 E32:E51" name="Število ur"/>
    <protectedRange sqref="B7:B26 B32:B51" name="upravičenec"/>
  </protectedRanges>
  <mergeCells count="1">
    <mergeCell ref="B5:C5"/>
  </mergeCells>
  <dataValidations count="4">
    <dataValidation type="list" allowBlank="1" showInputMessage="1" showErrorMessage="1" sqref="C27 C52" xr:uid="{00000000-0002-0000-0200-000000000000}">
      <mc:AlternateContent xmlns:x12ac="http://schemas.microsoft.com/office/spreadsheetml/2011/1/ac" xmlns:mc="http://schemas.openxmlformats.org/markup-compatibility/2006">
        <mc:Choice Requires="x12ac">
          <x12ac:list>"PRS - PREOSTALI STROŠKI, KI NISO STROŠKI OSEBJA (40 %)"</x12ac:list>
        </mc:Choice>
        <mc:Fallback>
          <formula1>"PRS - PREOSTALI STROŠKI, KI NISO STROŠKI OSEBJA (40 %)"</formula1>
        </mc:Fallback>
      </mc:AlternateContent>
    </dataValidation>
    <dataValidation type="list" allowBlank="1" showInputMessage="1" showErrorMessage="1" sqref="D7:D26 D32:D51" xr:uid="{00000000-0002-0000-0200-000001000000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C7:C26 C32:C51" xr:uid="{00000000-0002-0000-0200-000002000000}">
      <formula1>"IZBERI, NSO - NEPOSREDNI STROŠKI OSEBJA"</formula1>
    </dataValidation>
    <dataValidation type="list" allowBlank="1" showInputMessage="1" showErrorMessage="1" sqref="D27 D52" xr:uid="{00000000-0002-0000-0200-000003000000}">
      <formula1>"Preostale projektne aktivnosti"</formula1>
    </dataValidation>
  </dataValidations>
  <pageMargins left="0.7" right="0.7" top="0.75" bottom="0.75" header="0.3" footer="0.3"/>
  <pageSetup paperSize="9" scale="36" orientation="portrait" r:id="rId1"/>
  <rowBreaks count="1" manualBreakCount="1">
    <brk id="2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B1:J59"/>
  <sheetViews>
    <sheetView zoomScale="85" zoomScaleNormal="85" workbookViewId="0">
      <selection activeCell="E10" sqref="E10"/>
    </sheetView>
  </sheetViews>
  <sheetFormatPr defaultRowHeight="15" x14ac:dyDescent="0.25"/>
  <cols>
    <col min="1" max="1" width="4" customWidth="1"/>
    <col min="2" max="2" width="51.85546875" customWidth="1"/>
    <col min="3" max="3" width="55" customWidth="1"/>
    <col min="4" max="4" width="38.7109375" customWidth="1"/>
    <col min="5" max="5" width="18.85546875" customWidth="1"/>
    <col min="6" max="6" width="12.7109375" customWidth="1"/>
    <col min="7" max="7" width="15.85546875" style="1" customWidth="1"/>
    <col min="8" max="8" width="18.28515625" customWidth="1"/>
    <col min="9" max="9" width="16.5703125" customWidth="1"/>
    <col min="10" max="10" width="20" customWidth="1"/>
  </cols>
  <sheetData>
    <row r="1" spans="2:10" ht="23.25" x14ac:dyDescent="0.35">
      <c r="B1" s="51" t="s">
        <v>39</v>
      </c>
    </row>
    <row r="3" spans="2:10" ht="18.75" x14ac:dyDescent="0.3">
      <c r="B3" s="52" t="s">
        <v>38</v>
      </c>
    </row>
    <row r="5" spans="2:10" ht="15.75" customHeight="1" x14ac:dyDescent="0.3">
      <c r="B5" s="54" t="s">
        <v>35</v>
      </c>
      <c r="C5" s="55"/>
    </row>
    <row r="6" spans="2:10" ht="75" x14ac:dyDescent="0.25">
      <c r="B6" s="17" t="s">
        <v>22</v>
      </c>
      <c r="C6" s="37" t="s">
        <v>0</v>
      </c>
      <c r="D6" s="37" t="s">
        <v>3</v>
      </c>
      <c r="E6" s="38" t="s">
        <v>1</v>
      </c>
      <c r="F6" s="39" t="s">
        <v>2</v>
      </c>
      <c r="G6" s="40" t="s">
        <v>8</v>
      </c>
      <c r="H6" s="41" t="s">
        <v>17</v>
      </c>
      <c r="I6" s="41" t="s">
        <v>13</v>
      </c>
      <c r="J6" s="41" t="s">
        <v>29</v>
      </c>
    </row>
    <row r="7" spans="2:10" x14ac:dyDescent="0.25">
      <c r="B7" s="49" t="s">
        <v>31</v>
      </c>
      <c r="C7" s="42" t="s">
        <v>9</v>
      </c>
      <c r="D7" s="42" t="s">
        <v>9</v>
      </c>
      <c r="E7" s="11"/>
      <c r="F7" s="43" t="str">
        <f>VLOOKUP(D7,SE!$A$1:$B$8,2,FALSE)</f>
        <v>-</v>
      </c>
      <c r="G7" s="44" t="str">
        <f>IF(E7="","",E7*F7)</f>
        <v/>
      </c>
      <c r="H7" s="44" t="str">
        <f>IF(E7="","",G7*I7/100)</f>
        <v/>
      </c>
      <c r="I7" s="45" t="str">
        <f>IF(E7="","",80)</f>
        <v/>
      </c>
      <c r="J7" s="53" t="e">
        <f>G7-H7</f>
        <v>#VALUE!</v>
      </c>
    </row>
    <row r="8" spans="2:10" x14ac:dyDescent="0.25">
      <c r="B8" s="49" t="s">
        <v>31</v>
      </c>
      <c r="C8" s="42" t="s">
        <v>9</v>
      </c>
      <c r="D8" s="42" t="s">
        <v>9</v>
      </c>
      <c r="E8" s="11"/>
      <c r="F8" s="43" t="str">
        <f>VLOOKUP(D8,SE!$A$1:$B$8,2,FALSE)</f>
        <v>-</v>
      </c>
      <c r="G8" s="44" t="str">
        <f>IF(E8="","",E8*F8)</f>
        <v/>
      </c>
      <c r="H8" s="44" t="str">
        <f t="shared" ref="H8:H26" si="0">IF(E8="","",G8*I8/100)</f>
        <v/>
      </c>
      <c r="I8" s="45" t="str">
        <f t="shared" ref="I8:I26" si="1">IF(E8="","",80)</f>
        <v/>
      </c>
      <c r="J8" s="53" t="e">
        <f t="shared" ref="J8:J27" si="2">G8-H8</f>
        <v>#VALUE!</v>
      </c>
    </row>
    <row r="9" spans="2:10" x14ac:dyDescent="0.25">
      <c r="B9" s="49" t="s">
        <v>31</v>
      </c>
      <c r="C9" s="42" t="s">
        <v>9</v>
      </c>
      <c r="D9" s="42" t="s">
        <v>9</v>
      </c>
      <c r="E9" s="11"/>
      <c r="F9" s="43" t="str">
        <f>VLOOKUP(D9,SE!$A$1:$B$8,2,FALSE)</f>
        <v>-</v>
      </c>
      <c r="G9" s="44" t="str">
        <f t="shared" ref="G9:G26" si="3">IF(E9="","",E9*F9)</f>
        <v/>
      </c>
      <c r="H9" s="44" t="str">
        <f t="shared" si="0"/>
        <v/>
      </c>
      <c r="I9" s="45" t="str">
        <f t="shared" si="1"/>
        <v/>
      </c>
      <c r="J9" s="53" t="e">
        <f t="shared" si="2"/>
        <v>#VALUE!</v>
      </c>
    </row>
    <row r="10" spans="2:10" x14ac:dyDescent="0.25">
      <c r="B10" s="49" t="s">
        <v>31</v>
      </c>
      <c r="C10" s="42" t="s">
        <v>9</v>
      </c>
      <c r="D10" s="42" t="s">
        <v>9</v>
      </c>
      <c r="E10" s="11"/>
      <c r="F10" s="43" t="str">
        <f>VLOOKUP(D10,SE!$A$1:$B$8,2,FALSE)</f>
        <v>-</v>
      </c>
      <c r="G10" s="44" t="str">
        <f t="shared" si="3"/>
        <v/>
      </c>
      <c r="H10" s="44" t="str">
        <f t="shared" si="0"/>
        <v/>
      </c>
      <c r="I10" s="45" t="str">
        <f t="shared" si="1"/>
        <v/>
      </c>
      <c r="J10" s="53" t="e">
        <f t="shared" si="2"/>
        <v>#VALUE!</v>
      </c>
    </row>
    <row r="11" spans="2:10" x14ac:dyDescent="0.25">
      <c r="B11" s="49" t="s">
        <v>31</v>
      </c>
      <c r="C11" s="42" t="s">
        <v>9</v>
      </c>
      <c r="D11" s="42" t="s">
        <v>9</v>
      </c>
      <c r="E11" s="11"/>
      <c r="F11" s="43" t="str">
        <f>VLOOKUP(D11,SE!$A$1:$B$8,2,FALSE)</f>
        <v>-</v>
      </c>
      <c r="G11" s="44" t="str">
        <f t="shared" si="3"/>
        <v/>
      </c>
      <c r="H11" s="44" t="str">
        <f t="shared" si="0"/>
        <v/>
      </c>
      <c r="I11" s="45" t="str">
        <f t="shared" si="1"/>
        <v/>
      </c>
      <c r="J11" s="53" t="e">
        <f t="shared" si="2"/>
        <v>#VALUE!</v>
      </c>
    </row>
    <row r="12" spans="2:10" x14ac:dyDescent="0.25">
      <c r="B12" s="49" t="s">
        <v>31</v>
      </c>
      <c r="C12" s="42" t="s">
        <v>9</v>
      </c>
      <c r="D12" s="42" t="s">
        <v>9</v>
      </c>
      <c r="E12" s="11"/>
      <c r="F12" s="43" t="str">
        <f>VLOOKUP(D12,SE!$A$1:$B$8,2,FALSE)</f>
        <v>-</v>
      </c>
      <c r="G12" s="44" t="str">
        <f t="shared" si="3"/>
        <v/>
      </c>
      <c r="H12" s="44" t="str">
        <f t="shared" si="0"/>
        <v/>
      </c>
      <c r="I12" s="45" t="str">
        <f t="shared" si="1"/>
        <v/>
      </c>
      <c r="J12" s="53" t="e">
        <f t="shared" si="2"/>
        <v>#VALUE!</v>
      </c>
    </row>
    <row r="13" spans="2:10" x14ac:dyDescent="0.25">
      <c r="B13" s="49" t="s">
        <v>31</v>
      </c>
      <c r="C13" s="42" t="s">
        <v>9</v>
      </c>
      <c r="D13" s="42" t="s">
        <v>9</v>
      </c>
      <c r="E13" s="11"/>
      <c r="F13" s="43" t="str">
        <f>VLOOKUP(D13,SE!$A$1:$B$8,2,FALSE)</f>
        <v>-</v>
      </c>
      <c r="G13" s="44" t="str">
        <f t="shared" si="3"/>
        <v/>
      </c>
      <c r="H13" s="44" t="str">
        <f t="shared" si="0"/>
        <v/>
      </c>
      <c r="I13" s="45" t="str">
        <f t="shared" si="1"/>
        <v/>
      </c>
      <c r="J13" s="53" t="e">
        <f t="shared" si="2"/>
        <v>#VALUE!</v>
      </c>
    </row>
    <row r="14" spans="2:10" x14ac:dyDescent="0.25">
      <c r="B14" s="49" t="s">
        <v>31</v>
      </c>
      <c r="C14" s="42" t="s">
        <v>9</v>
      </c>
      <c r="D14" s="42" t="s">
        <v>9</v>
      </c>
      <c r="E14" s="11"/>
      <c r="F14" s="43" t="str">
        <f>VLOOKUP(D14,SE!$A$1:$B$8,2,FALSE)</f>
        <v>-</v>
      </c>
      <c r="G14" s="44" t="str">
        <f t="shared" si="3"/>
        <v/>
      </c>
      <c r="H14" s="44" t="str">
        <f t="shared" si="0"/>
        <v/>
      </c>
      <c r="I14" s="45" t="str">
        <f t="shared" si="1"/>
        <v/>
      </c>
      <c r="J14" s="53" t="e">
        <f t="shared" si="2"/>
        <v>#VALUE!</v>
      </c>
    </row>
    <row r="15" spans="2:10" x14ac:dyDescent="0.25">
      <c r="B15" s="49" t="s">
        <v>31</v>
      </c>
      <c r="C15" s="42" t="s">
        <v>9</v>
      </c>
      <c r="D15" s="42" t="s">
        <v>9</v>
      </c>
      <c r="E15" s="11"/>
      <c r="F15" s="43" t="str">
        <f>VLOOKUP(D15,SE!$A$1:$B$8,2,FALSE)</f>
        <v>-</v>
      </c>
      <c r="G15" s="44" t="str">
        <f t="shared" si="3"/>
        <v/>
      </c>
      <c r="H15" s="44" t="str">
        <f t="shared" si="0"/>
        <v/>
      </c>
      <c r="I15" s="45" t="str">
        <f t="shared" si="1"/>
        <v/>
      </c>
      <c r="J15" s="53" t="e">
        <f t="shared" si="2"/>
        <v>#VALUE!</v>
      </c>
    </row>
    <row r="16" spans="2:10" x14ac:dyDescent="0.25">
      <c r="B16" s="49" t="s">
        <v>31</v>
      </c>
      <c r="C16" s="42" t="s">
        <v>9</v>
      </c>
      <c r="D16" s="42" t="s">
        <v>9</v>
      </c>
      <c r="E16" s="11"/>
      <c r="F16" s="43" t="str">
        <f>VLOOKUP(D16,SE!$A$1:$B$8,2,FALSE)</f>
        <v>-</v>
      </c>
      <c r="G16" s="44" t="str">
        <f t="shared" si="3"/>
        <v/>
      </c>
      <c r="H16" s="44" t="str">
        <f t="shared" si="0"/>
        <v/>
      </c>
      <c r="I16" s="45" t="str">
        <f t="shared" si="1"/>
        <v/>
      </c>
      <c r="J16" s="53" t="e">
        <f t="shared" si="2"/>
        <v>#VALUE!</v>
      </c>
    </row>
    <row r="17" spans="2:10" x14ac:dyDescent="0.25">
      <c r="B17" s="49" t="s">
        <v>31</v>
      </c>
      <c r="C17" s="42" t="s">
        <v>9</v>
      </c>
      <c r="D17" s="42" t="s">
        <v>9</v>
      </c>
      <c r="E17" s="11"/>
      <c r="F17" s="43" t="str">
        <f>VLOOKUP(D17,SE!$A$1:$B$8,2,FALSE)</f>
        <v>-</v>
      </c>
      <c r="G17" s="44" t="str">
        <f t="shared" si="3"/>
        <v/>
      </c>
      <c r="H17" s="44" t="str">
        <f t="shared" si="0"/>
        <v/>
      </c>
      <c r="I17" s="45" t="str">
        <f t="shared" si="1"/>
        <v/>
      </c>
      <c r="J17" s="53" t="e">
        <f t="shared" si="2"/>
        <v>#VALUE!</v>
      </c>
    </row>
    <row r="18" spans="2:10" x14ac:dyDescent="0.25">
      <c r="B18" s="49" t="s">
        <v>31</v>
      </c>
      <c r="C18" s="42" t="s">
        <v>9</v>
      </c>
      <c r="D18" s="42" t="s">
        <v>9</v>
      </c>
      <c r="E18" s="11"/>
      <c r="F18" s="43" t="str">
        <f>VLOOKUP(D18,SE!$A$1:$B$8,2,FALSE)</f>
        <v>-</v>
      </c>
      <c r="G18" s="44" t="str">
        <f t="shared" si="3"/>
        <v/>
      </c>
      <c r="H18" s="44" t="str">
        <f t="shared" si="0"/>
        <v/>
      </c>
      <c r="I18" s="45" t="str">
        <f t="shared" si="1"/>
        <v/>
      </c>
      <c r="J18" s="53" t="e">
        <f t="shared" si="2"/>
        <v>#VALUE!</v>
      </c>
    </row>
    <row r="19" spans="2:10" x14ac:dyDescent="0.25">
      <c r="B19" s="49" t="s">
        <v>31</v>
      </c>
      <c r="C19" s="42" t="s">
        <v>9</v>
      </c>
      <c r="D19" s="42" t="s">
        <v>9</v>
      </c>
      <c r="E19" s="11"/>
      <c r="F19" s="43" t="str">
        <f>VLOOKUP(D19,SE!$A$1:$B$8,2,FALSE)</f>
        <v>-</v>
      </c>
      <c r="G19" s="44" t="str">
        <f t="shared" si="3"/>
        <v/>
      </c>
      <c r="H19" s="44" t="str">
        <f t="shared" si="0"/>
        <v/>
      </c>
      <c r="I19" s="45" t="str">
        <f t="shared" si="1"/>
        <v/>
      </c>
      <c r="J19" s="53" t="e">
        <f t="shared" si="2"/>
        <v>#VALUE!</v>
      </c>
    </row>
    <row r="20" spans="2:10" x14ac:dyDescent="0.25">
      <c r="B20" s="49" t="s">
        <v>31</v>
      </c>
      <c r="C20" s="42" t="s">
        <v>9</v>
      </c>
      <c r="D20" s="42" t="s">
        <v>9</v>
      </c>
      <c r="E20" s="11"/>
      <c r="F20" s="43" t="str">
        <f>VLOOKUP(D20,SE!$A$1:$B$8,2,FALSE)</f>
        <v>-</v>
      </c>
      <c r="G20" s="44" t="str">
        <f t="shared" si="3"/>
        <v/>
      </c>
      <c r="H20" s="44" t="str">
        <f t="shared" si="0"/>
        <v/>
      </c>
      <c r="I20" s="45" t="str">
        <f t="shared" si="1"/>
        <v/>
      </c>
      <c r="J20" s="53" t="e">
        <f t="shared" si="2"/>
        <v>#VALUE!</v>
      </c>
    </row>
    <row r="21" spans="2:10" x14ac:dyDescent="0.25">
      <c r="B21" s="49" t="s">
        <v>31</v>
      </c>
      <c r="C21" s="42" t="s">
        <v>9</v>
      </c>
      <c r="D21" s="42" t="s">
        <v>9</v>
      </c>
      <c r="E21" s="11"/>
      <c r="F21" s="43" t="str">
        <f>VLOOKUP(D21,SE!$A$1:$B$8,2,FALSE)</f>
        <v>-</v>
      </c>
      <c r="G21" s="44" t="str">
        <f t="shared" si="3"/>
        <v/>
      </c>
      <c r="H21" s="44" t="str">
        <f t="shared" si="0"/>
        <v/>
      </c>
      <c r="I21" s="45" t="str">
        <f t="shared" si="1"/>
        <v/>
      </c>
      <c r="J21" s="53" t="e">
        <f t="shared" si="2"/>
        <v>#VALUE!</v>
      </c>
    </row>
    <row r="22" spans="2:10" x14ac:dyDescent="0.25">
      <c r="B22" s="49" t="s">
        <v>31</v>
      </c>
      <c r="C22" s="42" t="s">
        <v>9</v>
      </c>
      <c r="D22" s="42" t="s">
        <v>9</v>
      </c>
      <c r="E22" s="11"/>
      <c r="F22" s="43" t="str">
        <f>VLOOKUP(D22,SE!$A$1:$B$8,2,FALSE)</f>
        <v>-</v>
      </c>
      <c r="G22" s="44" t="str">
        <f t="shared" si="3"/>
        <v/>
      </c>
      <c r="H22" s="44" t="str">
        <f t="shared" si="0"/>
        <v/>
      </c>
      <c r="I22" s="45" t="str">
        <f t="shared" si="1"/>
        <v/>
      </c>
      <c r="J22" s="53" t="e">
        <f t="shared" si="2"/>
        <v>#VALUE!</v>
      </c>
    </row>
    <row r="23" spans="2:10" x14ac:dyDescent="0.25">
      <c r="B23" s="49" t="s">
        <v>31</v>
      </c>
      <c r="C23" s="42" t="s">
        <v>9</v>
      </c>
      <c r="D23" s="42" t="s">
        <v>9</v>
      </c>
      <c r="E23" s="11"/>
      <c r="F23" s="43" t="str">
        <f>VLOOKUP(D23,SE!$A$1:$B$8,2,FALSE)</f>
        <v>-</v>
      </c>
      <c r="G23" s="44" t="str">
        <f t="shared" si="3"/>
        <v/>
      </c>
      <c r="H23" s="44" t="str">
        <f t="shared" si="0"/>
        <v/>
      </c>
      <c r="I23" s="45" t="str">
        <f t="shared" si="1"/>
        <v/>
      </c>
      <c r="J23" s="53" t="e">
        <f t="shared" si="2"/>
        <v>#VALUE!</v>
      </c>
    </row>
    <row r="24" spans="2:10" x14ac:dyDescent="0.25">
      <c r="B24" s="49" t="s">
        <v>31</v>
      </c>
      <c r="C24" s="42" t="s">
        <v>9</v>
      </c>
      <c r="D24" s="42" t="s">
        <v>9</v>
      </c>
      <c r="E24" s="11"/>
      <c r="F24" s="43" t="str">
        <f>VLOOKUP(D24,SE!$A$1:$B$8,2,FALSE)</f>
        <v>-</v>
      </c>
      <c r="G24" s="44" t="str">
        <f t="shared" si="3"/>
        <v/>
      </c>
      <c r="H24" s="44" t="str">
        <f t="shared" si="0"/>
        <v/>
      </c>
      <c r="I24" s="45" t="str">
        <f t="shared" si="1"/>
        <v/>
      </c>
      <c r="J24" s="53" t="e">
        <f t="shared" si="2"/>
        <v>#VALUE!</v>
      </c>
    </row>
    <row r="25" spans="2:10" x14ac:dyDescent="0.25">
      <c r="B25" s="49" t="s">
        <v>31</v>
      </c>
      <c r="C25" s="42" t="s">
        <v>9</v>
      </c>
      <c r="D25" s="42" t="s">
        <v>9</v>
      </c>
      <c r="E25" s="11"/>
      <c r="F25" s="43" t="str">
        <f>VLOOKUP(D25,SE!$A$1:$B$8,2,FALSE)</f>
        <v>-</v>
      </c>
      <c r="G25" s="44" t="str">
        <f t="shared" si="3"/>
        <v/>
      </c>
      <c r="H25" s="44" t="str">
        <f t="shared" si="0"/>
        <v/>
      </c>
      <c r="I25" s="45" t="str">
        <f t="shared" si="1"/>
        <v/>
      </c>
      <c r="J25" s="53" t="e">
        <f t="shared" si="2"/>
        <v>#VALUE!</v>
      </c>
    </row>
    <row r="26" spans="2:10" ht="15.75" thickBot="1" x14ac:dyDescent="0.3">
      <c r="B26" s="49" t="s">
        <v>31</v>
      </c>
      <c r="C26" s="9" t="s">
        <v>9</v>
      </c>
      <c r="D26" s="10" t="s">
        <v>9</v>
      </c>
      <c r="E26" s="12"/>
      <c r="F26" s="13" t="str">
        <f>VLOOKUP(D26,SE!$A$1:$B$8,2,FALSE)</f>
        <v>-</v>
      </c>
      <c r="G26" s="22" t="str">
        <f t="shared" si="3"/>
        <v/>
      </c>
      <c r="H26" s="18" t="str">
        <f t="shared" si="0"/>
        <v/>
      </c>
      <c r="I26" s="23" t="str">
        <f t="shared" si="1"/>
        <v/>
      </c>
      <c r="J26" s="53" t="e">
        <f t="shared" si="2"/>
        <v>#VALUE!</v>
      </c>
    </row>
    <row r="27" spans="2:10" ht="16.5" thickTop="1" thickBot="1" x14ac:dyDescent="0.3">
      <c r="B27" s="47"/>
      <c r="C27" s="6" t="s">
        <v>12</v>
      </c>
      <c r="D27" s="6" t="s">
        <v>14</v>
      </c>
      <c r="E27" s="46"/>
      <c r="F27" s="14"/>
      <c r="G27" s="24">
        <f>SUM(G7:G26)*0.4</f>
        <v>0</v>
      </c>
      <c r="H27" s="24">
        <f t="shared" ref="H27" si="4">G27*0.8</f>
        <v>0</v>
      </c>
      <c r="I27" s="25">
        <v>80</v>
      </c>
      <c r="J27" s="53">
        <f t="shared" si="2"/>
        <v>0</v>
      </c>
    </row>
    <row r="28" spans="2:10" ht="15.75" thickBot="1" x14ac:dyDescent="0.3">
      <c r="B28" s="47"/>
      <c r="E28" s="15"/>
      <c r="F28" s="16" t="s">
        <v>7</v>
      </c>
      <c r="G28" s="28">
        <f t="shared" ref="G28" si="5">SUM(G7:G27)</f>
        <v>0</v>
      </c>
      <c r="H28" s="29">
        <f>SUM(H7:H27)</f>
        <v>0</v>
      </c>
      <c r="I28" s="30"/>
      <c r="J28" s="48">
        <f>G28-H28</f>
        <v>0</v>
      </c>
    </row>
    <row r="29" spans="2:10" x14ac:dyDescent="0.25">
      <c r="B29" s="47"/>
      <c r="E29" s="15"/>
    </row>
    <row r="30" spans="2:10" x14ac:dyDescent="0.25">
      <c r="B30" s="47"/>
      <c r="D30" s="1"/>
      <c r="E30" s="15"/>
    </row>
    <row r="31" spans="2:10" ht="75" x14ac:dyDescent="0.25">
      <c r="B31" s="17" t="s">
        <v>23</v>
      </c>
      <c r="C31" s="37" t="s">
        <v>0</v>
      </c>
      <c r="D31" s="37" t="s">
        <v>3</v>
      </c>
      <c r="E31" s="38" t="s">
        <v>1</v>
      </c>
      <c r="F31" s="39" t="s">
        <v>2</v>
      </c>
      <c r="G31" s="40" t="s">
        <v>8</v>
      </c>
      <c r="H31" s="41" t="s">
        <v>17</v>
      </c>
      <c r="I31" s="41" t="s">
        <v>13</v>
      </c>
      <c r="J31" s="41" t="s">
        <v>30</v>
      </c>
    </row>
    <row r="32" spans="2:10" x14ac:dyDescent="0.25">
      <c r="B32" s="49" t="s">
        <v>31</v>
      </c>
      <c r="C32" s="42" t="s">
        <v>9</v>
      </c>
      <c r="D32" s="42" t="s">
        <v>9</v>
      </c>
      <c r="E32" s="20"/>
      <c r="F32" s="43" t="str">
        <f>VLOOKUP(D32,SE!$A$1:$B$8,2,FALSE)</f>
        <v>-</v>
      </c>
      <c r="G32" s="44" t="str">
        <f>IF(E32="","",E32*F32)</f>
        <v/>
      </c>
      <c r="H32" s="44" t="str">
        <f>IF(E32="","",G32*I32/100)</f>
        <v/>
      </c>
      <c r="I32" s="45" t="str">
        <f>IF(E32="","",80)</f>
        <v/>
      </c>
      <c r="J32" s="53" t="e">
        <f>G32-H32</f>
        <v>#VALUE!</v>
      </c>
    </row>
    <row r="33" spans="2:10" x14ac:dyDescent="0.25">
      <c r="B33" s="49" t="s">
        <v>31</v>
      </c>
      <c r="C33" s="42" t="s">
        <v>9</v>
      </c>
      <c r="D33" s="42" t="s">
        <v>9</v>
      </c>
      <c r="E33" s="20"/>
      <c r="F33" s="43" t="str">
        <f>VLOOKUP(D33,SE!$A$1:$B$8,2,FALSE)</f>
        <v>-</v>
      </c>
      <c r="G33" s="44" t="str">
        <f>IF(E33="","",E33*F33)</f>
        <v/>
      </c>
      <c r="H33" s="44" t="str">
        <f t="shared" ref="H33:H51" si="6">IF(E33="","",G33*I33/100)</f>
        <v/>
      </c>
      <c r="I33" s="45" t="str">
        <f t="shared" ref="I33:I51" si="7">IF(E33="","",80)</f>
        <v/>
      </c>
      <c r="J33" s="53" t="e">
        <f t="shared" ref="J33:J52" si="8">G33-H33</f>
        <v>#VALUE!</v>
      </c>
    </row>
    <row r="34" spans="2:10" x14ac:dyDescent="0.25">
      <c r="B34" s="49" t="s">
        <v>31</v>
      </c>
      <c r="C34" s="42" t="s">
        <v>9</v>
      </c>
      <c r="D34" s="42" t="s">
        <v>9</v>
      </c>
      <c r="E34" s="20"/>
      <c r="F34" s="43" t="str">
        <f>VLOOKUP(D34,SE!$A$1:$B$8,2,FALSE)</f>
        <v>-</v>
      </c>
      <c r="G34" s="44" t="str">
        <f t="shared" ref="G34:G51" si="9">IF(E34="","",E34*F34)</f>
        <v/>
      </c>
      <c r="H34" s="44" t="str">
        <f t="shared" si="6"/>
        <v/>
      </c>
      <c r="I34" s="45" t="str">
        <f t="shared" si="7"/>
        <v/>
      </c>
      <c r="J34" s="53" t="e">
        <f t="shared" si="8"/>
        <v>#VALUE!</v>
      </c>
    </row>
    <row r="35" spans="2:10" x14ac:dyDescent="0.25">
      <c r="B35" s="49" t="s">
        <v>31</v>
      </c>
      <c r="C35" s="42" t="s">
        <v>9</v>
      </c>
      <c r="D35" s="42" t="s">
        <v>9</v>
      </c>
      <c r="E35" s="20"/>
      <c r="F35" s="43" t="str">
        <f>VLOOKUP(D35,SE!$A$1:$B$8,2,FALSE)</f>
        <v>-</v>
      </c>
      <c r="G35" s="44" t="str">
        <f t="shared" si="9"/>
        <v/>
      </c>
      <c r="H35" s="44" t="str">
        <f t="shared" si="6"/>
        <v/>
      </c>
      <c r="I35" s="45" t="str">
        <f t="shared" si="7"/>
        <v/>
      </c>
      <c r="J35" s="53" t="e">
        <f t="shared" si="8"/>
        <v>#VALUE!</v>
      </c>
    </row>
    <row r="36" spans="2:10" x14ac:dyDescent="0.25">
      <c r="B36" s="49" t="s">
        <v>31</v>
      </c>
      <c r="C36" s="42" t="s">
        <v>9</v>
      </c>
      <c r="D36" s="42" t="s">
        <v>9</v>
      </c>
      <c r="E36" s="20"/>
      <c r="F36" s="43" t="str">
        <f>VLOOKUP(D36,SE!$A$1:$B$8,2,FALSE)</f>
        <v>-</v>
      </c>
      <c r="G36" s="44" t="str">
        <f t="shared" si="9"/>
        <v/>
      </c>
      <c r="H36" s="44" t="str">
        <f t="shared" si="6"/>
        <v/>
      </c>
      <c r="I36" s="45" t="str">
        <f t="shared" si="7"/>
        <v/>
      </c>
      <c r="J36" s="53" t="e">
        <f t="shared" si="8"/>
        <v>#VALUE!</v>
      </c>
    </row>
    <row r="37" spans="2:10" x14ac:dyDescent="0.25">
      <c r="B37" s="49" t="s">
        <v>31</v>
      </c>
      <c r="C37" s="7" t="s">
        <v>9</v>
      </c>
      <c r="D37" s="8" t="s">
        <v>9</v>
      </c>
      <c r="E37" s="20"/>
      <c r="F37" s="33" t="str">
        <f>VLOOKUP(D37,SE!$A$1:$B$8,2,FALSE)</f>
        <v>-</v>
      </c>
      <c r="G37" s="18" t="str">
        <f t="shared" si="9"/>
        <v/>
      </c>
      <c r="H37" s="18" t="str">
        <f t="shared" si="6"/>
        <v/>
      </c>
      <c r="I37" s="19" t="str">
        <f t="shared" si="7"/>
        <v/>
      </c>
      <c r="J37" s="53" t="e">
        <f t="shared" si="8"/>
        <v>#VALUE!</v>
      </c>
    </row>
    <row r="38" spans="2:10" x14ac:dyDescent="0.25">
      <c r="B38" s="49" t="s">
        <v>31</v>
      </c>
      <c r="C38" s="7" t="s">
        <v>9</v>
      </c>
      <c r="D38" s="8" t="s">
        <v>9</v>
      </c>
      <c r="E38" s="20"/>
      <c r="F38" s="33" t="str">
        <f>VLOOKUP(D38,SE!$A$1:$B$8,2,FALSE)</f>
        <v>-</v>
      </c>
      <c r="G38" s="18" t="str">
        <f t="shared" si="9"/>
        <v/>
      </c>
      <c r="H38" s="18" t="str">
        <f t="shared" si="6"/>
        <v/>
      </c>
      <c r="I38" s="19" t="str">
        <f t="shared" si="7"/>
        <v/>
      </c>
      <c r="J38" s="53" t="e">
        <f t="shared" si="8"/>
        <v>#VALUE!</v>
      </c>
    </row>
    <row r="39" spans="2:10" x14ac:dyDescent="0.25">
      <c r="B39" s="49" t="s">
        <v>31</v>
      </c>
      <c r="C39" s="7" t="s">
        <v>9</v>
      </c>
      <c r="D39" s="8" t="s">
        <v>9</v>
      </c>
      <c r="E39" s="20"/>
      <c r="F39" s="33" t="str">
        <f>VLOOKUP(D39,SE!$A$1:$B$8,2,FALSE)</f>
        <v>-</v>
      </c>
      <c r="G39" s="18" t="str">
        <f t="shared" si="9"/>
        <v/>
      </c>
      <c r="H39" s="18" t="str">
        <f t="shared" si="6"/>
        <v/>
      </c>
      <c r="I39" s="19" t="str">
        <f t="shared" si="7"/>
        <v/>
      </c>
      <c r="J39" s="53" t="e">
        <f t="shared" si="8"/>
        <v>#VALUE!</v>
      </c>
    </row>
    <row r="40" spans="2:10" x14ac:dyDescent="0.25">
      <c r="B40" s="49" t="s">
        <v>31</v>
      </c>
      <c r="C40" s="7" t="s">
        <v>9</v>
      </c>
      <c r="D40" s="8" t="s">
        <v>9</v>
      </c>
      <c r="E40" s="20"/>
      <c r="F40" s="33" t="str">
        <f>VLOOKUP(D40,SE!$A$1:$B$8,2,FALSE)</f>
        <v>-</v>
      </c>
      <c r="G40" s="18" t="str">
        <f t="shared" si="9"/>
        <v/>
      </c>
      <c r="H40" s="18" t="str">
        <f t="shared" si="6"/>
        <v/>
      </c>
      <c r="I40" s="19" t="str">
        <f t="shared" si="7"/>
        <v/>
      </c>
      <c r="J40" s="53" t="e">
        <f t="shared" si="8"/>
        <v>#VALUE!</v>
      </c>
    </row>
    <row r="41" spans="2:10" x14ac:dyDescent="0.25">
      <c r="B41" s="49" t="s">
        <v>31</v>
      </c>
      <c r="C41" s="7" t="s">
        <v>9</v>
      </c>
      <c r="D41" s="8" t="s">
        <v>9</v>
      </c>
      <c r="E41" s="20"/>
      <c r="F41" s="33" t="str">
        <f>VLOOKUP(D41,SE!$A$1:$B$8,2,FALSE)</f>
        <v>-</v>
      </c>
      <c r="G41" s="18" t="str">
        <f t="shared" si="9"/>
        <v/>
      </c>
      <c r="H41" s="18" t="str">
        <f t="shared" si="6"/>
        <v/>
      </c>
      <c r="I41" s="19" t="str">
        <f t="shared" si="7"/>
        <v/>
      </c>
      <c r="J41" s="53" t="e">
        <f t="shared" si="8"/>
        <v>#VALUE!</v>
      </c>
    </row>
    <row r="42" spans="2:10" x14ac:dyDescent="0.25">
      <c r="B42" s="49" t="s">
        <v>31</v>
      </c>
      <c r="C42" s="7" t="s">
        <v>9</v>
      </c>
      <c r="D42" s="8" t="s">
        <v>9</v>
      </c>
      <c r="E42" s="20"/>
      <c r="F42" s="33" t="str">
        <f>VLOOKUP(D42,SE!$A$1:$B$8,2,FALSE)</f>
        <v>-</v>
      </c>
      <c r="G42" s="18" t="str">
        <f t="shared" si="9"/>
        <v/>
      </c>
      <c r="H42" s="18" t="str">
        <f t="shared" si="6"/>
        <v/>
      </c>
      <c r="I42" s="19" t="str">
        <f t="shared" si="7"/>
        <v/>
      </c>
      <c r="J42" s="53" t="e">
        <f t="shared" si="8"/>
        <v>#VALUE!</v>
      </c>
    </row>
    <row r="43" spans="2:10" x14ac:dyDescent="0.25">
      <c r="B43" s="49" t="s">
        <v>31</v>
      </c>
      <c r="C43" s="7" t="s">
        <v>9</v>
      </c>
      <c r="D43" s="8" t="s">
        <v>9</v>
      </c>
      <c r="E43" s="20"/>
      <c r="F43" s="33" t="str">
        <f>VLOOKUP(D43,SE!$A$1:$B$8,2,FALSE)</f>
        <v>-</v>
      </c>
      <c r="G43" s="18" t="str">
        <f t="shared" si="9"/>
        <v/>
      </c>
      <c r="H43" s="18" t="str">
        <f t="shared" si="6"/>
        <v/>
      </c>
      <c r="I43" s="19" t="str">
        <f t="shared" si="7"/>
        <v/>
      </c>
      <c r="J43" s="53" t="e">
        <f t="shared" si="8"/>
        <v>#VALUE!</v>
      </c>
    </row>
    <row r="44" spans="2:10" x14ac:dyDescent="0.25">
      <c r="B44" s="49" t="s">
        <v>31</v>
      </c>
      <c r="C44" s="7" t="s">
        <v>9</v>
      </c>
      <c r="D44" s="8" t="s">
        <v>9</v>
      </c>
      <c r="E44" s="20"/>
      <c r="F44" s="33" t="str">
        <f>VLOOKUP(D44,SE!$A$1:$B$8,2,FALSE)</f>
        <v>-</v>
      </c>
      <c r="G44" s="18" t="str">
        <f t="shared" si="9"/>
        <v/>
      </c>
      <c r="H44" s="18" t="str">
        <f t="shared" si="6"/>
        <v/>
      </c>
      <c r="I44" s="19" t="str">
        <f t="shared" si="7"/>
        <v/>
      </c>
      <c r="J44" s="53" t="e">
        <f t="shared" si="8"/>
        <v>#VALUE!</v>
      </c>
    </row>
    <row r="45" spans="2:10" x14ac:dyDescent="0.25">
      <c r="B45" s="49" t="s">
        <v>31</v>
      </c>
      <c r="C45" s="7" t="s">
        <v>9</v>
      </c>
      <c r="D45" s="8" t="s">
        <v>9</v>
      </c>
      <c r="E45" s="20"/>
      <c r="F45" s="33" t="str">
        <f>VLOOKUP(D45,SE!$A$1:$B$8,2,FALSE)</f>
        <v>-</v>
      </c>
      <c r="G45" s="18" t="str">
        <f t="shared" si="9"/>
        <v/>
      </c>
      <c r="H45" s="18" t="str">
        <f t="shared" si="6"/>
        <v/>
      </c>
      <c r="I45" s="19" t="str">
        <f t="shared" si="7"/>
        <v/>
      </c>
      <c r="J45" s="53" t="e">
        <f t="shared" si="8"/>
        <v>#VALUE!</v>
      </c>
    </row>
    <row r="46" spans="2:10" x14ac:dyDescent="0.25">
      <c r="B46" s="49" t="s">
        <v>31</v>
      </c>
      <c r="C46" s="7" t="s">
        <v>9</v>
      </c>
      <c r="D46" s="8" t="s">
        <v>9</v>
      </c>
      <c r="E46" s="20"/>
      <c r="F46" s="33" t="str">
        <f>VLOOKUP(D46,SE!$A$1:$B$8,2,FALSE)</f>
        <v>-</v>
      </c>
      <c r="G46" s="18" t="str">
        <f t="shared" si="9"/>
        <v/>
      </c>
      <c r="H46" s="18" t="str">
        <f t="shared" si="6"/>
        <v/>
      </c>
      <c r="I46" s="19" t="str">
        <f t="shared" si="7"/>
        <v/>
      </c>
      <c r="J46" s="53" t="e">
        <f t="shared" si="8"/>
        <v>#VALUE!</v>
      </c>
    </row>
    <row r="47" spans="2:10" x14ac:dyDescent="0.25">
      <c r="B47" s="49" t="s">
        <v>31</v>
      </c>
      <c r="C47" s="7" t="s">
        <v>9</v>
      </c>
      <c r="D47" s="8" t="s">
        <v>9</v>
      </c>
      <c r="E47" s="20"/>
      <c r="F47" s="33" t="str">
        <f>VLOOKUP(D47,SE!$A$1:$B$8,2,FALSE)</f>
        <v>-</v>
      </c>
      <c r="G47" s="18" t="str">
        <f t="shared" si="9"/>
        <v/>
      </c>
      <c r="H47" s="18" t="str">
        <f t="shared" si="6"/>
        <v/>
      </c>
      <c r="I47" s="19" t="str">
        <f t="shared" si="7"/>
        <v/>
      </c>
      <c r="J47" s="53" t="e">
        <f t="shared" si="8"/>
        <v>#VALUE!</v>
      </c>
    </row>
    <row r="48" spans="2:10" x14ac:dyDescent="0.25">
      <c r="B48" s="49" t="s">
        <v>31</v>
      </c>
      <c r="C48" s="7" t="s">
        <v>9</v>
      </c>
      <c r="D48" s="8" t="s">
        <v>9</v>
      </c>
      <c r="E48" s="20"/>
      <c r="F48" s="33" t="str">
        <f>VLOOKUP(D48,SE!$A$1:$B$8,2,FALSE)</f>
        <v>-</v>
      </c>
      <c r="G48" s="18" t="str">
        <f t="shared" si="9"/>
        <v/>
      </c>
      <c r="H48" s="18" t="str">
        <f t="shared" si="6"/>
        <v/>
      </c>
      <c r="I48" s="19" t="str">
        <f t="shared" si="7"/>
        <v/>
      </c>
      <c r="J48" s="53" t="e">
        <f t="shared" si="8"/>
        <v>#VALUE!</v>
      </c>
    </row>
    <row r="49" spans="2:10" x14ac:dyDescent="0.25">
      <c r="B49" s="49" t="s">
        <v>31</v>
      </c>
      <c r="C49" s="7" t="s">
        <v>9</v>
      </c>
      <c r="D49" s="8" t="s">
        <v>9</v>
      </c>
      <c r="E49" s="20"/>
      <c r="F49" s="33" t="str">
        <f>VLOOKUP(D49,SE!$A$1:$B$8,2,FALSE)</f>
        <v>-</v>
      </c>
      <c r="G49" s="18" t="str">
        <f t="shared" si="9"/>
        <v/>
      </c>
      <c r="H49" s="18" t="str">
        <f t="shared" si="6"/>
        <v/>
      </c>
      <c r="I49" s="19" t="str">
        <f t="shared" si="7"/>
        <v/>
      </c>
      <c r="J49" s="53" t="e">
        <f t="shared" si="8"/>
        <v>#VALUE!</v>
      </c>
    </row>
    <row r="50" spans="2:10" x14ac:dyDescent="0.25">
      <c r="B50" s="49" t="s">
        <v>31</v>
      </c>
      <c r="C50" s="7" t="s">
        <v>9</v>
      </c>
      <c r="D50" s="8" t="s">
        <v>9</v>
      </c>
      <c r="E50" s="20"/>
      <c r="F50" s="33" t="str">
        <f>VLOOKUP(D50,SE!$A$1:$B$8,2,FALSE)</f>
        <v>-</v>
      </c>
      <c r="G50" s="18" t="str">
        <f t="shared" si="9"/>
        <v/>
      </c>
      <c r="H50" s="18" t="str">
        <f t="shared" si="6"/>
        <v/>
      </c>
      <c r="I50" s="19" t="str">
        <f t="shared" si="7"/>
        <v/>
      </c>
      <c r="J50" s="53" t="e">
        <f t="shared" si="8"/>
        <v>#VALUE!</v>
      </c>
    </row>
    <row r="51" spans="2:10" ht="15.75" thickBot="1" x14ac:dyDescent="0.3">
      <c r="B51" s="49" t="s">
        <v>31</v>
      </c>
      <c r="C51" s="9" t="s">
        <v>9</v>
      </c>
      <c r="D51" s="10" t="s">
        <v>9</v>
      </c>
      <c r="E51" s="21"/>
      <c r="F51" s="13" t="str">
        <f>VLOOKUP(D51,SE!$A$1:$B$8,2,FALSE)</f>
        <v>-</v>
      </c>
      <c r="G51" s="22" t="str">
        <f t="shared" si="9"/>
        <v/>
      </c>
      <c r="H51" s="18" t="str">
        <f t="shared" si="6"/>
        <v/>
      </c>
      <c r="I51" s="23" t="str">
        <f t="shared" si="7"/>
        <v/>
      </c>
      <c r="J51" s="53" t="e">
        <f t="shared" si="8"/>
        <v>#VALUE!</v>
      </c>
    </row>
    <row r="52" spans="2:10" ht="16.5" thickTop="1" thickBot="1" x14ac:dyDescent="0.3">
      <c r="B52" s="47"/>
      <c r="C52" s="6" t="s">
        <v>12</v>
      </c>
      <c r="D52" s="6" t="s">
        <v>14</v>
      </c>
      <c r="E52" s="46"/>
      <c r="F52" s="14"/>
      <c r="G52" s="24">
        <f>SUM(G32:G51)*0.4</f>
        <v>0</v>
      </c>
      <c r="H52" s="24">
        <f t="shared" ref="H52" si="10">G52*0.8</f>
        <v>0</v>
      </c>
      <c r="I52" s="25">
        <v>80</v>
      </c>
      <c r="J52" s="53">
        <f t="shared" si="8"/>
        <v>0</v>
      </c>
    </row>
    <row r="53" spans="2:10" ht="15.75" thickBot="1" x14ac:dyDescent="0.3">
      <c r="E53" s="26"/>
      <c r="F53" s="27" t="s">
        <v>7</v>
      </c>
      <c r="G53" s="28">
        <f t="shared" ref="G53" si="11">SUM(G32:G52)</f>
        <v>0</v>
      </c>
      <c r="H53" s="29">
        <f>SUM(H32:H52)</f>
        <v>0</v>
      </c>
      <c r="I53" s="30"/>
      <c r="J53" s="48">
        <f>G53-H53</f>
        <v>0</v>
      </c>
    </row>
    <row r="54" spans="2:10" x14ac:dyDescent="0.25">
      <c r="E54" s="26"/>
      <c r="F54" s="31"/>
      <c r="G54" s="32"/>
      <c r="H54" s="31"/>
      <c r="I54" s="31"/>
    </row>
    <row r="55" spans="2:10" x14ac:dyDescent="0.25">
      <c r="E55" s="15"/>
    </row>
    <row r="56" spans="2:10" x14ac:dyDescent="0.25">
      <c r="E56" s="15"/>
    </row>
    <row r="57" spans="2:10" x14ac:dyDescent="0.25">
      <c r="B57" s="34" t="s">
        <v>25</v>
      </c>
      <c r="C57" s="31"/>
      <c r="D57" s="31"/>
      <c r="E57" s="31"/>
    </row>
    <row r="58" spans="2:10" ht="45" x14ac:dyDescent="0.25">
      <c r="B58" s="35" t="s">
        <v>19</v>
      </c>
      <c r="C58" s="35" t="s">
        <v>28</v>
      </c>
      <c r="D58" s="35" t="s">
        <v>8</v>
      </c>
      <c r="E58" s="35" t="s">
        <v>20</v>
      </c>
      <c r="F58" s="35" t="s">
        <v>29</v>
      </c>
    </row>
    <row r="59" spans="2:10" x14ac:dyDescent="0.25">
      <c r="B59" s="36">
        <f>SUM(G32:G51)+SUM(G7:G26)</f>
        <v>0</v>
      </c>
      <c r="C59" s="36">
        <f>G52+G27</f>
        <v>0</v>
      </c>
      <c r="D59" s="36">
        <f>G53+G28</f>
        <v>0</v>
      </c>
      <c r="E59" s="36">
        <f>H28+H53</f>
        <v>0</v>
      </c>
      <c r="F59" s="36">
        <f>J28+J53</f>
        <v>0</v>
      </c>
    </row>
  </sheetData>
  <protectedRanges>
    <protectedRange sqref="E7:E26 E32:E51" name="Število ur"/>
    <protectedRange sqref="B7:B26 B32:B51" name="upravičenec"/>
  </protectedRanges>
  <mergeCells count="1">
    <mergeCell ref="B5:C5"/>
  </mergeCells>
  <dataValidations count="4">
    <dataValidation type="list" allowBlank="1" showInputMessage="1" showErrorMessage="1" sqref="D27 D52" xr:uid="{00000000-0002-0000-0300-000000000000}">
      <formula1>"Preostale projektne aktivnosti"</formula1>
    </dataValidation>
    <dataValidation type="list" allowBlank="1" showInputMessage="1" showErrorMessage="1" sqref="C7:C26 C32:C51" xr:uid="{00000000-0002-0000-0300-000001000000}">
      <formula1>"IZBERI, NSO - NEPOSREDNI STROŠKI OSEBJA"</formula1>
    </dataValidation>
    <dataValidation type="list" allowBlank="1" showInputMessage="1" showErrorMessage="1" sqref="D7:D26 D32:D51" xr:uid="{00000000-0002-0000-0300-000002000000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C27 C52" xr:uid="{00000000-0002-0000-0300-000003000000}">
      <mc:AlternateContent xmlns:x12ac="http://schemas.microsoft.com/office/spreadsheetml/2011/1/ac" xmlns:mc="http://schemas.openxmlformats.org/markup-compatibility/2006">
        <mc:Choice Requires="x12ac">
          <x12ac:list>"PRS - PREOSTALI STROŠKI, KI NISO STROŠKI OSEBJA (40 %)"</x12ac:list>
        </mc:Choice>
        <mc:Fallback>
          <formula1>"PRS - PREOSTALI STROŠKI, KI NISO STROŠKI OSEBJA (40 %)"</formula1>
        </mc:Fallback>
      </mc:AlternateContent>
    </dataValidation>
  </dataValidations>
  <pageMargins left="0.7" right="0.7" top="0.75" bottom="0.75" header="0.3" footer="0.3"/>
  <pageSetup paperSize="9" scale="36" orientation="portrait" r:id="rId1"/>
  <rowBreaks count="1" manualBreakCount="1">
    <brk id="2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B1:J59"/>
  <sheetViews>
    <sheetView zoomScale="85" zoomScaleNormal="85" workbookViewId="0">
      <selection activeCell="H9" sqref="H9"/>
    </sheetView>
  </sheetViews>
  <sheetFormatPr defaultRowHeight="15" x14ac:dyDescent="0.25"/>
  <cols>
    <col min="1" max="1" width="4" customWidth="1"/>
    <col min="2" max="2" width="51.85546875" customWidth="1"/>
    <col min="3" max="3" width="55" customWidth="1"/>
    <col min="4" max="4" width="38.7109375" customWidth="1"/>
    <col min="5" max="5" width="18.85546875" customWidth="1"/>
    <col min="6" max="6" width="12.7109375" customWidth="1"/>
    <col min="7" max="7" width="15.85546875" style="1" customWidth="1"/>
    <col min="8" max="8" width="18.28515625" customWidth="1"/>
    <col min="9" max="9" width="16.5703125" customWidth="1"/>
    <col min="10" max="10" width="20" customWidth="1"/>
  </cols>
  <sheetData>
    <row r="1" spans="2:10" ht="23.25" x14ac:dyDescent="0.35">
      <c r="B1" s="51" t="s">
        <v>39</v>
      </c>
    </row>
    <row r="3" spans="2:10" ht="18.75" x14ac:dyDescent="0.3">
      <c r="B3" s="52" t="s">
        <v>38</v>
      </c>
    </row>
    <row r="5" spans="2:10" ht="15.75" customHeight="1" x14ac:dyDescent="0.3">
      <c r="B5" s="54" t="s">
        <v>32</v>
      </c>
      <c r="C5" s="55"/>
    </row>
    <row r="6" spans="2:10" ht="75" x14ac:dyDescent="0.25">
      <c r="B6" s="17" t="s">
        <v>22</v>
      </c>
      <c r="C6" s="37" t="s">
        <v>0</v>
      </c>
      <c r="D6" s="37" t="s">
        <v>3</v>
      </c>
      <c r="E6" s="38" t="s">
        <v>1</v>
      </c>
      <c r="F6" s="39" t="s">
        <v>2</v>
      </c>
      <c r="G6" s="40" t="s">
        <v>8</v>
      </c>
      <c r="H6" s="41" t="s">
        <v>17</v>
      </c>
      <c r="I6" s="41" t="s">
        <v>13</v>
      </c>
      <c r="J6" s="41" t="s">
        <v>29</v>
      </c>
    </row>
    <row r="7" spans="2:10" x14ac:dyDescent="0.25">
      <c r="B7" s="49" t="s">
        <v>31</v>
      </c>
      <c r="C7" s="42" t="s">
        <v>9</v>
      </c>
      <c r="D7" s="42" t="s">
        <v>9</v>
      </c>
      <c r="E7" s="11"/>
      <c r="F7" s="43" t="str">
        <f>VLOOKUP(D7,SE!$A$1:$B$8,2,FALSE)</f>
        <v>-</v>
      </c>
      <c r="G7" s="44" t="str">
        <f>IF(E7="","",E7*F7)</f>
        <v/>
      </c>
      <c r="H7" s="44" t="str">
        <f>IF(E7="","",G7*I7/100)</f>
        <v/>
      </c>
      <c r="I7" s="45" t="str">
        <f>IF(E7="","",80)</f>
        <v/>
      </c>
      <c r="J7" s="53" t="e">
        <f>G7-H7</f>
        <v>#VALUE!</v>
      </c>
    </row>
    <row r="8" spans="2:10" x14ac:dyDescent="0.25">
      <c r="B8" s="49" t="s">
        <v>31</v>
      </c>
      <c r="C8" s="42" t="s">
        <v>9</v>
      </c>
      <c r="D8" s="42" t="s">
        <v>9</v>
      </c>
      <c r="E8" s="11"/>
      <c r="F8" s="43" t="str">
        <f>VLOOKUP(D8,SE!$A$1:$B$8,2,FALSE)</f>
        <v>-</v>
      </c>
      <c r="G8" s="44" t="str">
        <f>IF(E8="","",E8*F8)</f>
        <v/>
      </c>
      <c r="H8" s="44" t="str">
        <f t="shared" ref="H8:H26" si="0">IF(E8="","",G8*I8/100)</f>
        <v/>
      </c>
      <c r="I8" s="45" t="str">
        <f t="shared" ref="I8:I26" si="1">IF(E8="","",80)</f>
        <v/>
      </c>
      <c r="J8" s="53" t="e">
        <f t="shared" ref="J8:J27" si="2">G8-H8</f>
        <v>#VALUE!</v>
      </c>
    </row>
    <row r="9" spans="2:10" x14ac:dyDescent="0.25">
      <c r="B9" s="49" t="s">
        <v>31</v>
      </c>
      <c r="C9" s="42" t="s">
        <v>9</v>
      </c>
      <c r="D9" s="42" t="s">
        <v>9</v>
      </c>
      <c r="E9" s="11"/>
      <c r="F9" s="43" t="str">
        <f>VLOOKUP(D9,SE!$A$1:$B$8,2,FALSE)</f>
        <v>-</v>
      </c>
      <c r="G9" s="44" t="str">
        <f t="shared" ref="G9:G26" si="3">IF(E9="","",E9*F9)</f>
        <v/>
      </c>
      <c r="H9" s="44" t="str">
        <f t="shared" si="0"/>
        <v/>
      </c>
      <c r="I9" s="45" t="str">
        <f t="shared" si="1"/>
        <v/>
      </c>
      <c r="J9" s="53" t="e">
        <f t="shared" si="2"/>
        <v>#VALUE!</v>
      </c>
    </row>
    <row r="10" spans="2:10" x14ac:dyDescent="0.25">
      <c r="B10" s="49" t="s">
        <v>31</v>
      </c>
      <c r="C10" s="42" t="s">
        <v>9</v>
      </c>
      <c r="D10" s="42" t="s">
        <v>9</v>
      </c>
      <c r="E10" s="11"/>
      <c r="F10" s="43" t="str">
        <f>VLOOKUP(D10,SE!$A$1:$B$8,2,FALSE)</f>
        <v>-</v>
      </c>
      <c r="G10" s="44" t="str">
        <f t="shared" si="3"/>
        <v/>
      </c>
      <c r="H10" s="44" t="str">
        <f t="shared" si="0"/>
        <v/>
      </c>
      <c r="I10" s="45" t="str">
        <f t="shared" si="1"/>
        <v/>
      </c>
      <c r="J10" s="53" t="e">
        <f t="shared" si="2"/>
        <v>#VALUE!</v>
      </c>
    </row>
    <row r="11" spans="2:10" x14ac:dyDescent="0.25">
      <c r="B11" s="49" t="s">
        <v>31</v>
      </c>
      <c r="C11" s="42" t="s">
        <v>9</v>
      </c>
      <c r="D11" s="42" t="s">
        <v>9</v>
      </c>
      <c r="E11" s="11"/>
      <c r="F11" s="43" t="str">
        <f>VLOOKUP(D11,SE!$A$1:$B$8,2,FALSE)</f>
        <v>-</v>
      </c>
      <c r="G11" s="44" t="str">
        <f t="shared" si="3"/>
        <v/>
      </c>
      <c r="H11" s="44" t="str">
        <f t="shared" si="0"/>
        <v/>
      </c>
      <c r="I11" s="45" t="str">
        <f t="shared" si="1"/>
        <v/>
      </c>
      <c r="J11" s="53" t="e">
        <f t="shared" si="2"/>
        <v>#VALUE!</v>
      </c>
    </row>
    <row r="12" spans="2:10" x14ac:dyDescent="0.25">
      <c r="B12" s="49" t="s">
        <v>31</v>
      </c>
      <c r="C12" s="42" t="s">
        <v>9</v>
      </c>
      <c r="D12" s="42" t="s">
        <v>9</v>
      </c>
      <c r="E12" s="11"/>
      <c r="F12" s="43" t="str">
        <f>VLOOKUP(D12,SE!$A$1:$B$8,2,FALSE)</f>
        <v>-</v>
      </c>
      <c r="G12" s="44" t="str">
        <f t="shared" si="3"/>
        <v/>
      </c>
      <c r="H12" s="44" t="str">
        <f t="shared" si="0"/>
        <v/>
      </c>
      <c r="I12" s="45" t="str">
        <f t="shared" si="1"/>
        <v/>
      </c>
      <c r="J12" s="53" t="e">
        <f t="shared" si="2"/>
        <v>#VALUE!</v>
      </c>
    </row>
    <row r="13" spans="2:10" x14ac:dyDescent="0.25">
      <c r="B13" s="49" t="s">
        <v>31</v>
      </c>
      <c r="C13" s="42" t="s">
        <v>9</v>
      </c>
      <c r="D13" s="42" t="s">
        <v>9</v>
      </c>
      <c r="E13" s="11"/>
      <c r="F13" s="43" t="str">
        <f>VLOOKUP(D13,SE!$A$1:$B$8,2,FALSE)</f>
        <v>-</v>
      </c>
      <c r="G13" s="44" t="str">
        <f t="shared" si="3"/>
        <v/>
      </c>
      <c r="H13" s="44" t="str">
        <f t="shared" si="0"/>
        <v/>
      </c>
      <c r="I13" s="45" t="str">
        <f t="shared" si="1"/>
        <v/>
      </c>
      <c r="J13" s="53" t="e">
        <f t="shared" si="2"/>
        <v>#VALUE!</v>
      </c>
    </row>
    <row r="14" spans="2:10" x14ac:dyDescent="0.25">
      <c r="B14" s="49" t="s">
        <v>31</v>
      </c>
      <c r="C14" s="42" t="s">
        <v>9</v>
      </c>
      <c r="D14" s="42" t="s">
        <v>9</v>
      </c>
      <c r="E14" s="11"/>
      <c r="F14" s="43" t="str">
        <f>VLOOKUP(D14,SE!$A$1:$B$8,2,FALSE)</f>
        <v>-</v>
      </c>
      <c r="G14" s="44" t="str">
        <f t="shared" si="3"/>
        <v/>
      </c>
      <c r="H14" s="44" t="str">
        <f t="shared" si="0"/>
        <v/>
      </c>
      <c r="I14" s="45" t="str">
        <f t="shared" si="1"/>
        <v/>
      </c>
      <c r="J14" s="53" t="e">
        <f t="shared" si="2"/>
        <v>#VALUE!</v>
      </c>
    </row>
    <row r="15" spans="2:10" x14ac:dyDescent="0.25">
      <c r="B15" s="49" t="s">
        <v>31</v>
      </c>
      <c r="C15" s="42" t="s">
        <v>9</v>
      </c>
      <c r="D15" s="42" t="s">
        <v>9</v>
      </c>
      <c r="E15" s="11"/>
      <c r="F15" s="43" t="str">
        <f>VLOOKUP(D15,SE!$A$1:$B$8,2,FALSE)</f>
        <v>-</v>
      </c>
      <c r="G15" s="44" t="str">
        <f t="shared" si="3"/>
        <v/>
      </c>
      <c r="H15" s="44" t="str">
        <f t="shared" si="0"/>
        <v/>
      </c>
      <c r="I15" s="45" t="str">
        <f t="shared" si="1"/>
        <v/>
      </c>
      <c r="J15" s="53" t="e">
        <f t="shared" si="2"/>
        <v>#VALUE!</v>
      </c>
    </row>
    <row r="16" spans="2:10" x14ac:dyDescent="0.25">
      <c r="B16" s="49" t="s">
        <v>31</v>
      </c>
      <c r="C16" s="42" t="s">
        <v>9</v>
      </c>
      <c r="D16" s="42" t="s">
        <v>9</v>
      </c>
      <c r="E16" s="11"/>
      <c r="F16" s="43" t="str">
        <f>VLOOKUP(D16,SE!$A$1:$B$8,2,FALSE)</f>
        <v>-</v>
      </c>
      <c r="G16" s="44" t="str">
        <f t="shared" si="3"/>
        <v/>
      </c>
      <c r="H16" s="44" t="str">
        <f t="shared" si="0"/>
        <v/>
      </c>
      <c r="I16" s="45" t="str">
        <f t="shared" si="1"/>
        <v/>
      </c>
      <c r="J16" s="53" t="e">
        <f t="shared" si="2"/>
        <v>#VALUE!</v>
      </c>
    </row>
    <row r="17" spans="2:10" x14ac:dyDescent="0.25">
      <c r="B17" s="49" t="s">
        <v>31</v>
      </c>
      <c r="C17" s="42" t="s">
        <v>9</v>
      </c>
      <c r="D17" s="42" t="s">
        <v>9</v>
      </c>
      <c r="E17" s="11"/>
      <c r="F17" s="43" t="str">
        <f>VLOOKUP(D17,SE!$A$1:$B$8,2,FALSE)</f>
        <v>-</v>
      </c>
      <c r="G17" s="44" t="str">
        <f t="shared" si="3"/>
        <v/>
      </c>
      <c r="H17" s="44" t="str">
        <f t="shared" si="0"/>
        <v/>
      </c>
      <c r="I17" s="45" t="str">
        <f t="shared" si="1"/>
        <v/>
      </c>
      <c r="J17" s="53" t="e">
        <f t="shared" si="2"/>
        <v>#VALUE!</v>
      </c>
    </row>
    <row r="18" spans="2:10" x14ac:dyDescent="0.25">
      <c r="B18" s="49" t="s">
        <v>31</v>
      </c>
      <c r="C18" s="42" t="s">
        <v>9</v>
      </c>
      <c r="D18" s="42" t="s">
        <v>9</v>
      </c>
      <c r="E18" s="11"/>
      <c r="F18" s="43" t="str">
        <f>VLOOKUP(D18,SE!$A$1:$B$8,2,FALSE)</f>
        <v>-</v>
      </c>
      <c r="G18" s="44" t="str">
        <f t="shared" si="3"/>
        <v/>
      </c>
      <c r="H18" s="44" t="str">
        <f t="shared" si="0"/>
        <v/>
      </c>
      <c r="I18" s="45" t="str">
        <f t="shared" si="1"/>
        <v/>
      </c>
      <c r="J18" s="53" t="e">
        <f t="shared" si="2"/>
        <v>#VALUE!</v>
      </c>
    </row>
    <row r="19" spans="2:10" x14ac:dyDescent="0.25">
      <c r="B19" s="49" t="s">
        <v>31</v>
      </c>
      <c r="C19" s="42" t="s">
        <v>9</v>
      </c>
      <c r="D19" s="42" t="s">
        <v>9</v>
      </c>
      <c r="E19" s="11"/>
      <c r="F19" s="43" t="str">
        <f>VLOOKUP(D19,SE!$A$1:$B$8,2,FALSE)</f>
        <v>-</v>
      </c>
      <c r="G19" s="44" t="str">
        <f t="shared" si="3"/>
        <v/>
      </c>
      <c r="H19" s="44" t="str">
        <f t="shared" si="0"/>
        <v/>
      </c>
      <c r="I19" s="45" t="str">
        <f t="shared" si="1"/>
        <v/>
      </c>
      <c r="J19" s="53" t="e">
        <f t="shared" si="2"/>
        <v>#VALUE!</v>
      </c>
    </row>
    <row r="20" spans="2:10" x14ac:dyDescent="0.25">
      <c r="B20" s="49" t="s">
        <v>31</v>
      </c>
      <c r="C20" s="42" t="s">
        <v>9</v>
      </c>
      <c r="D20" s="42" t="s">
        <v>9</v>
      </c>
      <c r="E20" s="11"/>
      <c r="F20" s="43" t="str">
        <f>VLOOKUP(D20,SE!$A$1:$B$8,2,FALSE)</f>
        <v>-</v>
      </c>
      <c r="G20" s="44" t="str">
        <f t="shared" si="3"/>
        <v/>
      </c>
      <c r="H20" s="44" t="str">
        <f t="shared" si="0"/>
        <v/>
      </c>
      <c r="I20" s="45" t="str">
        <f t="shared" si="1"/>
        <v/>
      </c>
      <c r="J20" s="53" t="e">
        <f t="shared" si="2"/>
        <v>#VALUE!</v>
      </c>
    </row>
    <row r="21" spans="2:10" x14ac:dyDescent="0.25">
      <c r="B21" s="49" t="s">
        <v>31</v>
      </c>
      <c r="C21" s="42" t="s">
        <v>9</v>
      </c>
      <c r="D21" s="42" t="s">
        <v>9</v>
      </c>
      <c r="E21" s="11"/>
      <c r="F21" s="43" t="str">
        <f>VLOOKUP(D21,SE!$A$1:$B$8,2,FALSE)</f>
        <v>-</v>
      </c>
      <c r="G21" s="44" t="str">
        <f t="shared" si="3"/>
        <v/>
      </c>
      <c r="H21" s="44" t="str">
        <f t="shared" si="0"/>
        <v/>
      </c>
      <c r="I21" s="45" t="str">
        <f t="shared" si="1"/>
        <v/>
      </c>
      <c r="J21" s="53" t="e">
        <f t="shared" si="2"/>
        <v>#VALUE!</v>
      </c>
    </row>
    <row r="22" spans="2:10" x14ac:dyDescent="0.25">
      <c r="B22" s="49" t="s">
        <v>31</v>
      </c>
      <c r="C22" s="42" t="s">
        <v>9</v>
      </c>
      <c r="D22" s="42" t="s">
        <v>9</v>
      </c>
      <c r="E22" s="11"/>
      <c r="F22" s="43" t="str">
        <f>VLOOKUP(D22,SE!$A$1:$B$8,2,FALSE)</f>
        <v>-</v>
      </c>
      <c r="G22" s="44" t="str">
        <f t="shared" si="3"/>
        <v/>
      </c>
      <c r="H22" s="44" t="str">
        <f t="shared" si="0"/>
        <v/>
      </c>
      <c r="I22" s="45" t="str">
        <f t="shared" si="1"/>
        <v/>
      </c>
      <c r="J22" s="53" t="e">
        <f t="shared" si="2"/>
        <v>#VALUE!</v>
      </c>
    </row>
    <row r="23" spans="2:10" x14ac:dyDescent="0.25">
      <c r="B23" s="49" t="s">
        <v>31</v>
      </c>
      <c r="C23" s="42" t="s">
        <v>9</v>
      </c>
      <c r="D23" s="42" t="s">
        <v>9</v>
      </c>
      <c r="E23" s="11"/>
      <c r="F23" s="43" t="str">
        <f>VLOOKUP(D23,SE!$A$1:$B$8,2,FALSE)</f>
        <v>-</v>
      </c>
      <c r="G23" s="44" t="str">
        <f t="shared" si="3"/>
        <v/>
      </c>
      <c r="H23" s="44" t="str">
        <f t="shared" si="0"/>
        <v/>
      </c>
      <c r="I23" s="45" t="str">
        <f t="shared" si="1"/>
        <v/>
      </c>
      <c r="J23" s="53" t="e">
        <f t="shared" si="2"/>
        <v>#VALUE!</v>
      </c>
    </row>
    <row r="24" spans="2:10" x14ac:dyDescent="0.25">
      <c r="B24" s="49" t="s">
        <v>31</v>
      </c>
      <c r="C24" s="42" t="s">
        <v>9</v>
      </c>
      <c r="D24" s="42" t="s">
        <v>9</v>
      </c>
      <c r="E24" s="11"/>
      <c r="F24" s="43" t="str">
        <f>VLOOKUP(D24,SE!$A$1:$B$8,2,FALSE)</f>
        <v>-</v>
      </c>
      <c r="G24" s="44" t="str">
        <f t="shared" si="3"/>
        <v/>
      </c>
      <c r="H24" s="44" t="str">
        <f t="shared" si="0"/>
        <v/>
      </c>
      <c r="I24" s="45" t="str">
        <f t="shared" si="1"/>
        <v/>
      </c>
      <c r="J24" s="53" t="e">
        <f t="shared" si="2"/>
        <v>#VALUE!</v>
      </c>
    </row>
    <row r="25" spans="2:10" x14ac:dyDescent="0.25">
      <c r="B25" s="49" t="s">
        <v>31</v>
      </c>
      <c r="C25" s="42" t="s">
        <v>9</v>
      </c>
      <c r="D25" s="42" t="s">
        <v>9</v>
      </c>
      <c r="E25" s="11"/>
      <c r="F25" s="43" t="str">
        <f>VLOOKUP(D25,SE!$A$1:$B$8,2,FALSE)</f>
        <v>-</v>
      </c>
      <c r="G25" s="44" t="str">
        <f t="shared" si="3"/>
        <v/>
      </c>
      <c r="H25" s="44" t="str">
        <f t="shared" si="0"/>
        <v/>
      </c>
      <c r="I25" s="45" t="str">
        <f t="shared" si="1"/>
        <v/>
      </c>
      <c r="J25" s="53" t="e">
        <f t="shared" si="2"/>
        <v>#VALUE!</v>
      </c>
    </row>
    <row r="26" spans="2:10" ht="15.75" thickBot="1" x14ac:dyDescent="0.3">
      <c r="B26" s="49" t="s">
        <v>31</v>
      </c>
      <c r="C26" s="9" t="s">
        <v>9</v>
      </c>
      <c r="D26" s="10" t="s">
        <v>9</v>
      </c>
      <c r="E26" s="12"/>
      <c r="F26" s="13" t="str">
        <f>VLOOKUP(D26,SE!$A$1:$B$8,2,FALSE)</f>
        <v>-</v>
      </c>
      <c r="G26" s="22" t="str">
        <f t="shared" si="3"/>
        <v/>
      </c>
      <c r="H26" s="18" t="str">
        <f t="shared" si="0"/>
        <v/>
      </c>
      <c r="I26" s="23" t="str">
        <f t="shared" si="1"/>
        <v/>
      </c>
      <c r="J26" s="53" t="e">
        <f t="shared" si="2"/>
        <v>#VALUE!</v>
      </c>
    </row>
    <row r="27" spans="2:10" ht="16.5" thickTop="1" thickBot="1" x14ac:dyDescent="0.3">
      <c r="B27" s="47"/>
      <c r="C27" s="6" t="s">
        <v>12</v>
      </c>
      <c r="D27" s="6" t="s">
        <v>14</v>
      </c>
      <c r="E27" s="46"/>
      <c r="F27" s="14"/>
      <c r="G27" s="24">
        <f>SUM(G7:G26)*0.4</f>
        <v>0</v>
      </c>
      <c r="H27" s="24">
        <f t="shared" ref="H27" si="4">G27*0.8</f>
        <v>0</v>
      </c>
      <c r="I27" s="25">
        <v>80</v>
      </c>
      <c r="J27" s="53">
        <f t="shared" si="2"/>
        <v>0</v>
      </c>
    </row>
    <row r="28" spans="2:10" ht="15.75" thickBot="1" x14ac:dyDescent="0.3">
      <c r="B28" s="47"/>
      <c r="E28" s="15"/>
      <c r="F28" s="16" t="s">
        <v>7</v>
      </c>
      <c r="G28" s="28">
        <f t="shared" ref="G28" si="5">SUM(G7:G27)</f>
        <v>0</v>
      </c>
      <c r="H28" s="29">
        <f>SUM(H7:H27)</f>
        <v>0</v>
      </c>
      <c r="I28" s="30"/>
      <c r="J28" s="48">
        <f>G28-H28</f>
        <v>0</v>
      </c>
    </row>
    <row r="29" spans="2:10" x14ac:dyDescent="0.25">
      <c r="B29" s="47"/>
      <c r="E29" s="15"/>
    </row>
    <row r="30" spans="2:10" x14ac:dyDescent="0.25">
      <c r="B30" s="47"/>
      <c r="D30" s="1"/>
      <c r="E30" s="15"/>
    </row>
    <row r="31" spans="2:10" ht="75" x14ac:dyDescent="0.25">
      <c r="B31" s="17" t="s">
        <v>23</v>
      </c>
      <c r="C31" s="37" t="s">
        <v>0</v>
      </c>
      <c r="D31" s="37" t="s">
        <v>3</v>
      </c>
      <c r="E31" s="38" t="s">
        <v>1</v>
      </c>
      <c r="F31" s="39" t="s">
        <v>2</v>
      </c>
      <c r="G31" s="40" t="s">
        <v>8</v>
      </c>
      <c r="H31" s="41" t="s">
        <v>17</v>
      </c>
      <c r="I31" s="41" t="s">
        <v>13</v>
      </c>
      <c r="J31" s="41" t="s">
        <v>30</v>
      </c>
    </row>
    <row r="32" spans="2:10" x14ac:dyDescent="0.25">
      <c r="B32" s="49" t="s">
        <v>31</v>
      </c>
      <c r="C32" s="42" t="s">
        <v>9</v>
      </c>
      <c r="D32" s="42" t="s">
        <v>9</v>
      </c>
      <c r="E32" s="20"/>
      <c r="F32" s="43" t="str">
        <f>VLOOKUP(D32,SE!$A$1:$B$8,2,FALSE)</f>
        <v>-</v>
      </c>
      <c r="G32" s="44" t="str">
        <f>IF(E32="","",E32*F32)</f>
        <v/>
      </c>
      <c r="H32" s="44" t="str">
        <f>IF(E32="","",G32*I32/100)</f>
        <v/>
      </c>
      <c r="I32" s="45" t="str">
        <f>IF(E32="","",80)</f>
        <v/>
      </c>
      <c r="J32" s="53" t="e">
        <f>G32-H32</f>
        <v>#VALUE!</v>
      </c>
    </row>
    <row r="33" spans="2:10" x14ac:dyDescent="0.25">
      <c r="B33" s="49" t="s">
        <v>31</v>
      </c>
      <c r="C33" s="42" t="s">
        <v>9</v>
      </c>
      <c r="D33" s="42" t="s">
        <v>9</v>
      </c>
      <c r="E33" s="20"/>
      <c r="F33" s="43" t="str">
        <f>VLOOKUP(D33,SE!$A$1:$B$8,2,FALSE)</f>
        <v>-</v>
      </c>
      <c r="G33" s="44" t="str">
        <f>IF(E33="","",E33*F33)</f>
        <v/>
      </c>
      <c r="H33" s="44" t="str">
        <f t="shared" ref="H33:H51" si="6">IF(E33="","",G33*I33/100)</f>
        <v/>
      </c>
      <c r="I33" s="45" t="str">
        <f t="shared" ref="I33:I51" si="7">IF(E33="","",80)</f>
        <v/>
      </c>
      <c r="J33" s="53" t="e">
        <f t="shared" ref="J33:J52" si="8">G33-H33</f>
        <v>#VALUE!</v>
      </c>
    </row>
    <row r="34" spans="2:10" x14ac:dyDescent="0.25">
      <c r="B34" s="49" t="s">
        <v>31</v>
      </c>
      <c r="C34" s="42" t="s">
        <v>9</v>
      </c>
      <c r="D34" s="42" t="s">
        <v>9</v>
      </c>
      <c r="E34" s="20"/>
      <c r="F34" s="43" t="str">
        <f>VLOOKUP(D34,SE!$A$1:$B$8,2,FALSE)</f>
        <v>-</v>
      </c>
      <c r="G34" s="44" t="str">
        <f t="shared" ref="G34:G51" si="9">IF(E34="","",E34*F34)</f>
        <v/>
      </c>
      <c r="H34" s="44" t="str">
        <f t="shared" si="6"/>
        <v/>
      </c>
      <c r="I34" s="45" t="str">
        <f t="shared" si="7"/>
        <v/>
      </c>
      <c r="J34" s="53" t="e">
        <f t="shared" si="8"/>
        <v>#VALUE!</v>
      </c>
    </row>
    <row r="35" spans="2:10" x14ac:dyDescent="0.25">
      <c r="B35" s="49" t="s">
        <v>31</v>
      </c>
      <c r="C35" s="42" t="s">
        <v>9</v>
      </c>
      <c r="D35" s="42" t="s">
        <v>9</v>
      </c>
      <c r="E35" s="20"/>
      <c r="F35" s="43" t="str">
        <f>VLOOKUP(D35,SE!$A$1:$B$8,2,FALSE)</f>
        <v>-</v>
      </c>
      <c r="G35" s="44" t="str">
        <f t="shared" si="9"/>
        <v/>
      </c>
      <c r="H35" s="44" t="str">
        <f t="shared" si="6"/>
        <v/>
      </c>
      <c r="I35" s="45" t="str">
        <f t="shared" si="7"/>
        <v/>
      </c>
      <c r="J35" s="53" t="e">
        <f t="shared" si="8"/>
        <v>#VALUE!</v>
      </c>
    </row>
    <row r="36" spans="2:10" x14ac:dyDescent="0.25">
      <c r="B36" s="49" t="s">
        <v>31</v>
      </c>
      <c r="C36" s="42" t="s">
        <v>9</v>
      </c>
      <c r="D36" s="42" t="s">
        <v>9</v>
      </c>
      <c r="E36" s="20"/>
      <c r="F36" s="43" t="str">
        <f>VLOOKUP(D36,SE!$A$1:$B$8,2,FALSE)</f>
        <v>-</v>
      </c>
      <c r="G36" s="44" t="str">
        <f t="shared" si="9"/>
        <v/>
      </c>
      <c r="H36" s="44" t="str">
        <f t="shared" si="6"/>
        <v/>
      </c>
      <c r="I36" s="45" t="str">
        <f t="shared" si="7"/>
        <v/>
      </c>
      <c r="J36" s="53" t="e">
        <f t="shared" si="8"/>
        <v>#VALUE!</v>
      </c>
    </row>
    <row r="37" spans="2:10" x14ac:dyDescent="0.25">
      <c r="B37" s="49" t="s">
        <v>31</v>
      </c>
      <c r="C37" s="7" t="s">
        <v>9</v>
      </c>
      <c r="D37" s="8" t="s">
        <v>9</v>
      </c>
      <c r="E37" s="20"/>
      <c r="F37" s="33" t="str">
        <f>VLOOKUP(D37,SE!$A$1:$B$8,2,FALSE)</f>
        <v>-</v>
      </c>
      <c r="G37" s="18" t="str">
        <f t="shared" si="9"/>
        <v/>
      </c>
      <c r="H37" s="18" t="str">
        <f t="shared" si="6"/>
        <v/>
      </c>
      <c r="I37" s="19" t="str">
        <f t="shared" si="7"/>
        <v/>
      </c>
      <c r="J37" s="53" t="e">
        <f t="shared" si="8"/>
        <v>#VALUE!</v>
      </c>
    </row>
    <row r="38" spans="2:10" x14ac:dyDescent="0.25">
      <c r="B38" s="49" t="s">
        <v>31</v>
      </c>
      <c r="C38" s="7" t="s">
        <v>9</v>
      </c>
      <c r="D38" s="8" t="s">
        <v>9</v>
      </c>
      <c r="E38" s="20"/>
      <c r="F38" s="33" t="str">
        <f>VLOOKUP(D38,SE!$A$1:$B$8,2,FALSE)</f>
        <v>-</v>
      </c>
      <c r="G38" s="18" t="str">
        <f t="shared" si="9"/>
        <v/>
      </c>
      <c r="H38" s="18" t="str">
        <f t="shared" si="6"/>
        <v/>
      </c>
      <c r="I38" s="19" t="str">
        <f t="shared" si="7"/>
        <v/>
      </c>
      <c r="J38" s="53" t="e">
        <f t="shared" si="8"/>
        <v>#VALUE!</v>
      </c>
    </row>
    <row r="39" spans="2:10" x14ac:dyDescent="0.25">
      <c r="B39" s="49" t="s">
        <v>31</v>
      </c>
      <c r="C39" s="7" t="s">
        <v>9</v>
      </c>
      <c r="D39" s="8" t="s">
        <v>9</v>
      </c>
      <c r="E39" s="20"/>
      <c r="F39" s="33" t="str">
        <f>VLOOKUP(D39,SE!$A$1:$B$8,2,FALSE)</f>
        <v>-</v>
      </c>
      <c r="G39" s="18" t="str">
        <f t="shared" si="9"/>
        <v/>
      </c>
      <c r="H39" s="18" t="str">
        <f t="shared" si="6"/>
        <v/>
      </c>
      <c r="I39" s="19" t="str">
        <f t="shared" si="7"/>
        <v/>
      </c>
      <c r="J39" s="53" t="e">
        <f t="shared" si="8"/>
        <v>#VALUE!</v>
      </c>
    </row>
    <row r="40" spans="2:10" x14ac:dyDescent="0.25">
      <c r="B40" s="49" t="s">
        <v>31</v>
      </c>
      <c r="C40" s="7" t="s">
        <v>9</v>
      </c>
      <c r="D40" s="8" t="s">
        <v>9</v>
      </c>
      <c r="E40" s="20"/>
      <c r="F40" s="33" t="str">
        <f>VLOOKUP(D40,SE!$A$1:$B$8,2,FALSE)</f>
        <v>-</v>
      </c>
      <c r="G40" s="18" t="str">
        <f t="shared" si="9"/>
        <v/>
      </c>
      <c r="H40" s="18" t="str">
        <f t="shared" si="6"/>
        <v/>
      </c>
      <c r="I40" s="19" t="str">
        <f t="shared" si="7"/>
        <v/>
      </c>
      <c r="J40" s="53" t="e">
        <f t="shared" si="8"/>
        <v>#VALUE!</v>
      </c>
    </row>
    <row r="41" spans="2:10" x14ac:dyDescent="0.25">
      <c r="B41" s="49" t="s">
        <v>31</v>
      </c>
      <c r="C41" s="7" t="s">
        <v>9</v>
      </c>
      <c r="D41" s="8" t="s">
        <v>9</v>
      </c>
      <c r="E41" s="20"/>
      <c r="F41" s="33" t="str">
        <f>VLOOKUP(D41,SE!$A$1:$B$8,2,FALSE)</f>
        <v>-</v>
      </c>
      <c r="G41" s="18" t="str">
        <f t="shared" si="9"/>
        <v/>
      </c>
      <c r="H41" s="18" t="str">
        <f t="shared" si="6"/>
        <v/>
      </c>
      <c r="I41" s="19" t="str">
        <f t="shared" si="7"/>
        <v/>
      </c>
      <c r="J41" s="53" t="e">
        <f t="shared" si="8"/>
        <v>#VALUE!</v>
      </c>
    </row>
    <row r="42" spans="2:10" x14ac:dyDescent="0.25">
      <c r="B42" s="49" t="s">
        <v>31</v>
      </c>
      <c r="C42" s="7" t="s">
        <v>9</v>
      </c>
      <c r="D42" s="8" t="s">
        <v>9</v>
      </c>
      <c r="E42" s="20"/>
      <c r="F42" s="33" t="str">
        <f>VLOOKUP(D42,SE!$A$1:$B$8,2,FALSE)</f>
        <v>-</v>
      </c>
      <c r="G42" s="18" t="str">
        <f t="shared" si="9"/>
        <v/>
      </c>
      <c r="H42" s="18" t="str">
        <f t="shared" si="6"/>
        <v/>
      </c>
      <c r="I42" s="19" t="str">
        <f t="shared" si="7"/>
        <v/>
      </c>
      <c r="J42" s="53" t="e">
        <f t="shared" si="8"/>
        <v>#VALUE!</v>
      </c>
    </row>
    <row r="43" spans="2:10" x14ac:dyDescent="0.25">
      <c r="B43" s="49" t="s">
        <v>31</v>
      </c>
      <c r="C43" s="7" t="s">
        <v>9</v>
      </c>
      <c r="D43" s="8" t="s">
        <v>9</v>
      </c>
      <c r="E43" s="20"/>
      <c r="F43" s="33" t="str">
        <f>VLOOKUP(D43,SE!$A$1:$B$8,2,FALSE)</f>
        <v>-</v>
      </c>
      <c r="G43" s="18" t="str">
        <f t="shared" si="9"/>
        <v/>
      </c>
      <c r="H43" s="18" t="str">
        <f t="shared" si="6"/>
        <v/>
      </c>
      <c r="I43" s="19" t="str">
        <f t="shared" si="7"/>
        <v/>
      </c>
      <c r="J43" s="53" t="e">
        <f t="shared" si="8"/>
        <v>#VALUE!</v>
      </c>
    </row>
    <row r="44" spans="2:10" x14ac:dyDescent="0.25">
      <c r="B44" s="49" t="s">
        <v>31</v>
      </c>
      <c r="C44" s="7" t="s">
        <v>9</v>
      </c>
      <c r="D44" s="8" t="s">
        <v>9</v>
      </c>
      <c r="E44" s="20"/>
      <c r="F44" s="33" t="str">
        <f>VLOOKUP(D44,SE!$A$1:$B$8,2,FALSE)</f>
        <v>-</v>
      </c>
      <c r="G44" s="18" t="str">
        <f t="shared" si="9"/>
        <v/>
      </c>
      <c r="H44" s="18" t="str">
        <f t="shared" si="6"/>
        <v/>
      </c>
      <c r="I44" s="19" t="str">
        <f t="shared" si="7"/>
        <v/>
      </c>
      <c r="J44" s="53" t="e">
        <f t="shared" si="8"/>
        <v>#VALUE!</v>
      </c>
    </row>
    <row r="45" spans="2:10" x14ac:dyDescent="0.25">
      <c r="B45" s="49" t="s">
        <v>31</v>
      </c>
      <c r="C45" s="7" t="s">
        <v>9</v>
      </c>
      <c r="D45" s="8" t="s">
        <v>9</v>
      </c>
      <c r="E45" s="20"/>
      <c r="F45" s="33" t="str">
        <f>VLOOKUP(D45,SE!$A$1:$B$8,2,FALSE)</f>
        <v>-</v>
      </c>
      <c r="G45" s="18" t="str">
        <f t="shared" si="9"/>
        <v/>
      </c>
      <c r="H45" s="18" t="str">
        <f t="shared" si="6"/>
        <v/>
      </c>
      <c r="I45" s="19" t="str">
        <f t="shared" si="7"/>
        <v/>
      </c>
      <c r="J45" s="53" t="e">
        <f t="shared" si="8"/>
        <v>#VALUE!</v>
      </c>
    </row>
    <row r="46" spans="2:10" x14ac:dyDescent="0.25">
      <c r="B46" s="49" t="s">
        <v>31</v>
      </c>
      <c r="C46" s="7" t="s">
        <v>9</v>
      </c>
      <c r="D46" s="8" t="s">
        <v>9</v>
      </c>
      <c r="E46" s="20"/>
      <c r="F46" s="33" t="str">
        <f>VLOOKUP(D46,SE!$A$1:$B$8,2,FALSE)</f>
        <v>-</v>
      </c>
      <c r="G46" s="18" t="str">
        <f t="shared" si="9"/>
        <v/>
      </c>
      <c r="H46" s="18" t="str">
        <f t="shared" si="6"/>
        <v/>
      </c>
      <c r="I46" s="19" t="str">
        <f t="shared" si="7"/>
        <v/>
      </c>
      <c r="J46" s="53" t="e">
        <f t="shared" si="8"/>
        <v>#VALUE!</v>
      </c>
    </row>
    <row r="47" spans="2:10" x14ac:dyDescent="0.25">
      <c r="B47" s="49" t="s">
        <v>31</v>
      </c>
      <c r="C47" s="7" t="s">
        <v>9</v>
      </c>
      <c r="D47" s="8" t="s">
        <v>9</v>
      </c>
      <c r="E47" s="20"/>
      <c r="F47" s="33" t="str">
        <f>VLOOKUP(D47,SE!$A$1:$B$8,2,FALSE)</f>
        <v>-</v>
      </c>
      <c r="G47" s="18" t="str">
        <f t="shared" si="9"/>
        <v/>
      </c>
      <c r="H47" s="18" t="str">
        <f t="shared" si="6"/>
        <v/>
      </c>
      <c r="I47" s="19" t="str">
        <f t="shared" si="7"/>
        <v/>
      </c>
      <c r="J47" s="53" t="e">
        <f t="shared" si="8"/>
        <v>#VALUE!</v>
      </c>
    </row>
    <row r="48" spans="2:10" x14ac:dyDescent="0.25">
      <c r="B48" s="49" t="s">
        <v>31</v>
      </c>
      <c r="C48" s="7" t="s">
        <v>9</v>
      </c>
      <c r="D48" s="8" t="s">
        <v>9</v>
      </c>
      <c r="E48" s="20"/>
      <c r="F48" s="33" t="str">
        <f>VLOOKUP(D48,SE!$A$1:$B$8,2,FALSE)</f>
        <v>-</v>
      </c>
      <c r="G48" s="18" t="str">
        <f t="shared" si="9"/>
        <v/>
      </c>
      <c r="H48" s="18" t="str">
        <f t="shared" si="6"/>
        <v/>
      </c>
      <c r="I48" s="19" t="str">
        <f t="shared" si="7"/>
        <v/>
      </c>
      <c r="J48" s="53" t="e">
        <f t="shared" si="8"/>
        <v>#VALUE!</v>
      </c>
    </row>
    <row r="49" spans="2:10" x14ac:dyDescent="0.25">
      <c r="B49" s="49" t="s">
        <v>31</v>
      </c>
      <c r="C49" s="7" t="s">
        <v>9</v>
      </c>
      <c r="D49" s="8" t="s">
        <v>9</v>
      </c>
      <c r="E49" s="20"/>
      <c r="F49" s="33" t="str">
        <f>VLOOKUP(D49,SE!$A$1:$B$8,2,FALSE)</f>
        <v>-</v>
      </c>
      <c r="G49" s="18" t="str">
        <f t="shared" si="9"/>
        <v/>
      </c>
      <c r="H49" s="18" t="str">
        <f t="shared" si="6"/>
        <v/>
      </c>
      <c r="I49" s="19" t="str">
        <f t="shared" si="7"/>
        <v/>
      </c>
      <c r="J49" s="53" t="e">
        <f t="shared" si="8"/>
        <v>#VALUE!</v>
      </c>
    </row>
    <row r="50" spans="2:10" x14ac:dyDescent="0.25">
      <c r="B50" s="49" t="s">
        <v>31</v>
      </c>
      <c r="C50" s="7" t="s">
        <v>9</v>
      </c>
      <c r="D50" s="8" t="s">
        <v>9</v>
      </c>
      <c r="E50" s="20"/>
      <c r="F50" s="33" t="str">
        <f>VLOOKUP(D50,SE!$A$1:$B$8,2,FALSE)</f>
        <v>-</v>
      </c>
      <c r="G50" s="18" t="str">
        <f t="shared" si="9"/>
        <v/>
      </c>
      <c r="H50" s="18" t="str">
        <f t="shared" si="6"/>
        <v/>
      </c>
      <c r="I50" s="19" t="str">
        <f t="shared" si="7"/>
        <v/>
      </c>
      <c r="J50" s="53" t="e">
        <f t="shared" si="8"/>
        <v>#VALUE!</v>
      </c>
    </row>
    <row r="51" spans="2:10" ht="15.75" thickBot="1" x14ac:dyDescent="0.3">
      <c r="B51" s="49" t="s">
        <v>31</v>
      </c>
      <c r="C51" s="9" t="s">
        <v>9</v>
      </c>
      <c r="D51" s="10" t="s">
        <v>9</v>
      </c>
      <c r="E51" s="21"/>
      <c r="F51" s="13" t="str">
        <f>VLOOKUP(D51,SE!$A$1:$B$8,2,FALSE)</f>
        <v>-</v>
      </c>
      <c r="G51" s="22" t="str">
        <f t="shared" si="9"/>
        <v/>
      </c>
      <c r="H51" s="18" t="str">
        <f t="shared" si="6"/>
        <v/>
      </c>
      <c r="I51" s="23" t="str">
        <f t="shared" si="7"/>
        <v/>
      </c>
      <c r="J51" s="53" t="e">
        <f t="shared" si="8"/>
        <v>#VALUE!</v>
      </c>
    </row>
    <row r="52" spans="2:10" ht="16.5" thickTop="1" thickBot="1" x14ac:dyDescent="0.3">
      <c r="B52" s="47"/>
      <c r="C52" s="6" t="s">
        <v>12</v>
      </c>
      <c r="D52" s="6" t="s">
        <v>14</v>
      </c>
      <c r="E52" s="46"/>
      <c r="F52" s="14"/>
      <c r="G52" s="24">
        <f>SUM(G32:G51)*0.4</f>
        <v>0</v>
      </c>
      <c r="H52" s="24">
        <f t="shared" ref="H52" si="10">G52*0.8</f>
        <v>0</v>
      </c>
      <c r="I52" s="25">
        <v>80</v>
      </c>
      <c r="J52" s="53">
        <f t="shared" si="8"/>
        <v>0</v>
      </c>
    </row>
    <row r="53" spans="2:10" ht="15.75" thickBot="1" x14ac:dyDescent="0.3">
      <c r="E53" s="26"/>
      <c r="F53" s="27" t="s">
        <v>7</v>
      </c>
      <c r="G53" s="28">
        <f t="shared" ref="G53" si="11">SUM(G32:G52)</f>
        <v>0</v>
      </c>
      <c r="H53" s="29">
        <f>SUM(H32:H52)</f>
        <v>0</v>
      </c>
      <c r="I53" s="30"/>
      <c r="J53" s="48">
        <f>G53-H53</f>
        <v>0</v>
      </c>
    </row>
    <row r="54" spans="2:10" x14ac:dyDescent="0.25">
      <c r="E54" s="26"/>
      <c r="F54" s="31"/>
      <c r="G54" s="32"/>
      <c r="H54" s="31"/>
      <c r="I54" s="31"/>
    </row>
    <row r="55" spans="2:10" x14ac:dyDescent="0.25">
      <c r="E55" s="15"/>
    </row>
    <row r="56" spans="2:10" x14ac:dyDescent="0.25">
      <c r="E56" s="15"/>
    </row>
    <row r="57" spans="2:10" x14ac:dyDescent="0.25">
      <c r="B57" s="34" t="s">
        <v>26</v>
      </c>
      <c r="C57" s="31"/>
      <c r="D57" s="31"/>
      <c r="E57" s="31"/>
    </row>
    <row r="58" spans="2:10" ht="45" x14ac:dyDescent="0.25">
      <c r="B58" s="35" t="s">
        <v>19</v>
      </c>
      <c r="C58" s="35" t="s">
        <v>28</v>
      </c>
      <c r="D58" s="35" t="s">
        <v>8</v>
      </c>
      <c r="E58" s="35" t="s">
        <v>20</v>
      </c>
      <c r="F58" s="35" t="s">
        <v>29</v>
      </c>
    </row>
    <row r="59" spans="2:10" x14ac:dyDescent="0.25">
      <c r="B59" s="36">
        <f>SUM(G32:G51)+SUM(G7:G26)</f>
        <v>0</v>
      </c>
      <c r="C59" s="36">
        <f>G52+G27</f>
        <v>0</v>
      </c>
      <c r="D59" s="36">
        <f>G53+G28</f>
        <v>0</v>
      </c>
      <c r="E59" s="36">
        <f>H28+H53</f>
        <v>0</v>
      </c>
      <c r="F59" s="36">
        <f>J28+J53</f>
        <v>0</v>
      </c>
    </row>
  </sheetData>
  <protectedRanges>
    <protectedRange sqref="E7:E26 E32:E51" name="Število ur"/>
    <protectedRange sqref="B7:B26 B32:B51" name="upravičenec"/>
  </protectedRanges>
  <mergeCells count="1">
    <mergeCell ref="B5:C5"/>
  </mergeCells>
  <dataValidations count="4">
    <dataValidation type="list" allowBlank="1" showInputMessage="1" showErrorMessage="1" sqref="C27 C52" xr:uid="{00000000-0002-0000-0400-000000000000}">
      <mc:AlternateContent xmlns:x12ac="http://schemas.microsoft.com/office/spreadsheetml/2011/1/ac" xmlns:mc="http://schemas.openxmlformats.org/markup-compatibility/2006">
        <mc:Choice Requires="x12ac">
          <x12ac:list>"PRS - PREOSTALI STROŠKI, KI NISO STROŠKI OSEBJA (40 %)"</x12ac:list>
        </mc:Choice>
        <mc:Fallback>
          <formula1>"PRS - PREOSTALI STROŠKI, KI NISO STROŠKI OSEBJA (40 %)"</formula1>
        </mc:Fallback>
      </mc:AlternateContent>
    </dataValidation>
    <dataValidation type="list" allowBlank="1" showInputMessage="1" showErrorMessage="1" sqref="D7:D26 D32:D51" xr:uid="{00000000-0002-0000-0400-000001000000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C7:C26 C32:C51" xr:uid="{00000000-0002-0000-0400-000002000000}">
      <formula1>"IZBERI, NSO - NEPOSREDNI STROŠKI OSEBJA"</formula1>
    </dataValidation>
    <dataValidation type="list" allowBlank="1" showInputMessage="1" showErrorMessage="1" sqref="D27 D52" xr:uid="{00000000-0002-0000-0400-000003000000}">
      <formula1>"Preostale projektne aktivnosti"</formula1>
    </dataValidation>
  </dataValidations>
  <pageMargins left="0.7" right="0.7" top="0.75" bottom="0.75" header="0.3" footer="0.3"/>
  <pageSetup paperSize="9" scale="36" orientation="portrait" r:id="rId1"/>
  <rowBreaks count="1" manualBreakCount="1">
    <brk id="2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7"/>
  <dimension ref="B1:J59"/>
  <sheetViews>
    <sheetView topLeftCell="A14" zoomScale="85" zoomScaleNormal="85" workbookViewId="0">
      <selection activeCell="E16" sqref="E16"/>
    </sheetView>
  </sheetViews>
  <sheetFormatPr defaultRowHeight="15" x14ac:dyDescent="0.25"/>
  <cols>
    <col min="1" max="1" width="4" customWidth="1"/>
    <col min="2" max="2" width="51.85546875" customWidth="1"/>
    <col min="3" max="3" width="55" customWidth="1"/>
    <col min="4" max="4" width="38.7109375" customWidth="1"/>
    <col min="5" max="5" width="18.85546875" customWidth="1"/>
    <col min="6" max="6" width="12.7109375" customWidth="1"/>
    <col min="7" max="7" width="15.85546875" style="1" customWidth="1"/>
    <col min="8" max="8" width="18.28515625" customWidth="1"/>
    <col min="9" max="9" width="16.5703125" customWidth="1"/>
    <col min="10" max="10" width="20" customWidth="1"/>
  </cols>
  <sheetData>
    <row r="1" spans="2:10" ht="23.25" x14ac:dyDescent="0.35">
      <c r="B1" s="51" t="s">
        <v>39</v>
      </c>
    </row>
    <row r="3" spans="2:10" ht="18.75" x14ac:dyDescent="0.3">
      <c r="B3" s="52" t="s">
        <v>38</v>
      </c>
    </row>
    <row r="5" spans="2:10" ht="15.75" customHeight="1" x14ac:dyDescent="0.3">
      <c r="B5" s="54" t="s">
        <v>33</v>
      </c>
      <c r="C5" s="55"/>
    </row>
    <row r="6" spans="2:10" ht="75" x14ac:dyDescent="0.25">
      <c r="B6" s="17" t="s">
        <v>22</v>
      </c>
      <c r="C6" s="37" t="s">
        <v>0</v>
      </c>
      <c r="D6" s="37" t="s">
        <v>3</v>
      </c>
      <c r="E6" s="38" t="s">
        <v>1</v>
      </c>
      <c r="F6" s="39" t="s">
        <v>2</v>
      </c>
      <c r="G6" s="40" t="s">
        <v>8</v>
      </c>
      <c r="H6" s="41" t="s">
        <v>17</v>
      </c>
      <c r="I6" s="41" t="s">
        <v>13</v>
      </c>
      <c r="J6" s="41" t="s">
        <v>29</v>
      </c>
    </row>
    <row r="7" spans="2:10" x14ac:dyDescent="0.25">
      <c r="B7" s="49" t="s">
        <v>31</v>
      </c>
      <c r="C7" s="42" t="s">
        <v>37</v>
      </c>
      <c r="D7" s="42" t="s">
        <v>9</v>
      </c>
      <c r="E7" s="11"/>
      <c r="F7" s="43" t="str">
        <f>VLOOKUP(D7,SE!$A$1:$B$8,2,FALSE)</f>
        <v>-</v>
      </c>
      <c r="G7" s="44" t="str">
        <f>IF(E7="","",E7*F7)</f>
        <v/>
      </c>
      <c r="H7" s="44" t="str">
        <f>IF(E7="","",G7*I7/100)</f>
        <v/>
      </c>
      <c r="I7" s="45" t="str">
        <f>IF(E7="","",80)</f>
        <v/>
      </c>
      <c r="J7" s="53" t="e">
        <f>G7-H7</f>
        <v>#VALUE!</v>
      </c>
    </row>
    <row r="8" spans="2:10" x14ac:dyDescent="0.25">
      <c r="B8" s="49" t="s">
        <v>31</v>
      </c>
      <c r="C8" s="42" t="s">
        <v>37</v>
      </c>
      <c r="D8" s="42" t="s">
        <v>9</v>
      </c>
      <c r="E8" s="11"/>
      <c r="F8" s="43" t="str">
        <f>VLOOKUP(D8,SE!$A$1:$B$8,2,FALSE)</f>
        <v>-</v>
      </c>
      <c r="G8" s="44" t="str">
        <f>IF(E8="","",E8*F8)</f>
        <v/>
      </c>
      <c r="H8" s="44" t="str">
        <f t="shared" ref="H8:H26" si="0">IF(E8="","",G8*I8/100)</f>
        <v/>
      </c>
      <c r="I8" s="45" t="str">
        <f t="shared" ref="I8:I26" si="1">IF(E8="","",80)</f>
        <v/>
      </c>
      <c r="J8" s="53" t="e">
        <f t="shared" ref="J8:J27" si="2">G8-H8</f>
        <v>#VALUE!</v>
      </c>
    </row>
    <row r="9" spans="2:10" x14ac:dyDescent="0.25">
      <c r="B9" s="49" t="s">
        <v>31</v>
      </c>
      <c r="C9" s="42" t="s">
        <v>37</v>
      </c>
      <c r="D9" s="42" t="s">
        <v>9</v>
      </c>
      <c r="E9" s="11"/>
      <c r="F9" s="43" t="str">
        <f>VLOOKUP(D9,SE!$A$1:$B$8,2,FALSE)</f>
        <v>-</v>
      </c>
      <c r="G9" s="44" t="str">
        <f t="shared" ref="G9:G26" si="3">IF(E9="","",E9*F9)</f>
        <v/>
      </c>
      <c r="H9" s="44" t="str">
        <f t="shared" si="0"/>
        <v/>
      </c>
      <c r="I9" s="45" t="str">
        <f t="shared" si="1"/>
        <v/>
      </c>
      <c r="J9" s="53" t="e">
        <f t="shared" si="2"/>
        <v>#VALUE!</v>
      </c>
    </row>
    <row r="10" spans="2:10" x14ac:dyDescent="0.25">
      <c r="B10" s="49" t="s">
        <v>31</v>
      </c>
      <c r="C10" s="42" t="s">
        <v>37</v>
      </c>
      <c r="D10" s="42" t="s">
        <v>9</v>
      </c>
      <c r="E10" s="11"/>
      <c r="F10" s="43" t="str">
        <f>VLOOKUP(D10,SE!$A$1:$B$8,2,FALSE)</f>
        <v>-</v>
      </c>
      <c r="G10" s="44" t="str">
        <f t="shared" si="3"/>
        <v/>
      </c>
      <c r="H10" s="44" t="str">
        <f t="shared" si="0"/>
        <v/>
      </c>
      <c r="I10" s="45" t="str">
        <f t="shared" si="1"/>
        <v/>
      </c>
      <c r="J10" s="53" t="e">
        <f t="shared" si="2"/>
        <v>#VALUE!</v>
      </c>
    </row>
    <row r="11" spans="2:10" x14ac:dyDescent="0.25">
      <c r="B11" s="49" t="s">
        <v>31</v>
      </c>
      <c r="C11" s="42" t="s">
        <v>37</v>
      </c>
      <c r="D11" s="42" t="s">
        <v>9</v>
      </c>
      <c r="E11" s="11"/>
      <c r="F11" s="43" t="str">
        <f>VLOOKUP(D11,SE!$A$1:$B$8,2,FALSE)</f>
        <v>-</v>
      </c>
      <c r="G11" s="44" t="str">
        <f t="shared" si="3"/>
        <v/>
      </c>
      <c r="H11" s="44" t="str">
        <f t="shared" si="0"/>
        <v/>
      </c>
      <c r="I11" s="45" t="str">
        <f t="shared" si="1"/>
        <v/>
      </c>
      <c r="J11" s="53" t="e">
        <f t="shared" si="2"/>
        <v>#VALUE!</v>
      </c>
    </row>
    <row r="12" spans="2:10" x14ac:dyDescent="0.25">
      <c r="B12" s="49" t="s">
        <v>31</v>
      </c>
      <c r="C12" s="42" t="s">
        <v>37</v>
      </c>
      <c r="D12" s="42" t="s">
        <v>9</v>
      </c>
      <c r="E12" s="11"/>
      <c r="F12" s="43" t="str">
        <f>VLOOKUP(D12,SE!$A$1:$B$8,2,FALSE)</f>
        <v>-</v>
      </c>
      <c r="G12" s="44" t="str">
        <f t="shared" si="3"/>
        <v/>
      </c>
      <c r="H12" s="44" t="str">
        <f t="shared" si="0"/>
        <v/>
      </c>
      <c r="I12" s="45" t="str">
        <f t="shared" si="1"/>
        <v/>
      </c>
      <c r="J12" s="53" t="e">
        <f t="shared" si="2"/>
        <v>#VALUE!</v>
      </c>
    </row>
    <row r="13" spans="2:10" x14ac:dyDescent="0.25">
      <c r="B13" s="49" t="s">
        <v>31</v>
      </c>
      <c r="C13" s="42" t="s">
        <v>9</v>
      </c>
      <c r="D13" s="42" t="s">
        <v>9</v>
      </c>
      <c r="E13" s="11"/>
      <c r="F13" s="43" t="str">
        <f>VLOOKUP(D13,SE!$A$1:$B$8,2,FALSE)</f>
        <v>-</v>
      </c>
      <c r="G13" s="44" t="str">
        <f t="shared" si="3"/>
        <v/>
      </c>
      <c r="H13" s="44" t="str">
        <f t="shared" si="0"/>
        <v/>
      </c>
      <c r="I13" s="45" t="str">
        <f t="shared" si="1"/>
        <v/>
      </c>
      <c r="J13" s="53" t="e">
        <f t="shared" si="2"/>
        <v>#VALUE!</v>
      </c>
    </row>
    <row r="14" spans="2:10" x14ac:dyDescent="0.25">
      <c r="B14" s="49" t="s">
        <v>31</v>
      </c>
      <c r="C14" s="42" t="s">
        <v>9</v>
      </c>
      <c r="D14" s="42" t="s">
        <v>9</v>
      </c>
      <c r="E14" s="11"/>
      <c r="F14" s="43" t="str">
        <f>VLOOKUP(D14,SE!$A$1:$B$8,2,FALSE)</f>
        <v>-</v>
      </c>
      <c r="G14" s="44" t="str">
        <f t="shared" si="3"/>
        <v/>
      </c>
      <c r="H14" s="44" t="str">
        <f t="shared" si="0"/>
        <v/>
      </c>
      <c r="I14" s="45" t="str">
        <f t="shared" si="1"/>
        <v/>
      </c>
      <c r="J14" s="53" t="e">
        <f t="shared" si="2"/>
        <v>#VALUE!</v>
      </c>
    </row>
    <row r="15" spans="2:10" x14ac:dyDescent="0.25">
      <c r="B15" s="49" t="s">
        <v>31</v>
      </c>
      <c r="C15" s="42" t="s">
        <v>9</v>
      </c>
      <c r="D15" s="42" t="s">
        <v>9</v>
      </c>
      <c r="E15" s="11"/>
      <c r="F15" s="43" t="str">
        <f>VLOOKUP(D15,SE!$A$1:$B$8,2,FALSE)</f>
        <v>-</v>
      </c>
      <c r="G15" s="44" t="str">
        <f t="shared" si="3"/>
        <v/>
      </c>
      <c r="H15" s="44" t="str">
        <f t="shared" si="0"/>
        <v/>
      </c>
      <c r="I15" s="45" t="str">
        <f t="shared" si="1"/>
        <v/>
      </c>
      <c r="J15" s="53" t="e">
        <f t="shared" si="2"/>
        <v>#VALUE!</v>
      </c>
    </row>
    <row r="16" spans="2:10" x14ac:dyDescent="0.25">
      <c r="B16" s="49" t="s">
        <v>31</v>
      </c>
      <c r="C16" s="42" t="s">
        <v>9</v>
      </c>
      <c r="D16" s="42" t="s">
        <v>9</v>
      </c>
      <c r="E16" s="11"/>
      <c r="F16" s="43" t="str">
        <f>VLOOKUP(D16,SE!$A$1:$B$8,2,FALSE)</f>
        <v>-</v>
      </c>
      <c r="G16" s="44" t="str">
        <f t="shared" si="3"/>
        <v/>
      </c>
      <c r="H16" s="44" t="str">
        <f t="shared" si="0"/>
        <v/>
      </c>
      <c r="I16" s="45" t="str">
        <f t="shared" si="1"/>
        <v/>
      </c>
      <c r="J16" s="53" t="e">
        <f t="shared" si="2"/>
        <v>#VALUE!</v>
      </c>
    </row>
    <row r="17" spans="2:10" x14ac:dyDescent="0.25">
      <c r="B17" s="49" t="s">
        <v>31</v>
      </c>
      <c r="C17" s="42" t="s">
        <v>9</v>
      </c>
      <c r="D17" s="42" t="s">
        <v>9</v>
      </c>
      <c r="E17" s="11"/>
      <c r="F17" s="43" t="str">
        <f>VLOOKUP(D17,SE!$A$1:$B$8,2,FALSE)</f>
        <v>-</v>
      </c>
      <c r="G17" s="44" t="str">
        <f t="shared" si="3"/>
        <v/>
      </c>
      <c r="H17" s="44" t="str">
        <f t="shared" si="0"/>
        <v/>
      </c>
      <c r="I17" s="45" t="str">
        <f t="shared" si="1"/>
        <v/>
      </c>
      <c r="J17" s="53" t="e">
        <f t="shared" si="2"/>
        <v>#VALUE!</v>
      </c>
    </row>
    <row r="18" spans="2:10" x14ac:dyDescent="0.25">
      <c r="B18" s="49" t="s">
        <v>31</v>
      </c>
      <c r="C18" s="42" t="s">
        <v>9</v>
      </c>
      <c r="D18" s="42" t="s">
        <v>9</v>
      </c>
      <c r="E18" s="11"/>
      <c r="F18" s="43" t="str">
        <f>VLOOKUP(D18,SE!$A$1:$B$8,2,FALSE)</f>
        <v>-</v>
      </c>
      <c r="G18" s="44" t="str">
        <f t="shared" si="3"/>
        <v/>
      </c>
      <c r="H18" s="44" t="str">
        <f t="shared" si="0"/>
        <v/>
      </c>
      <c r="I18" s="45" t="str">
        <f t="shared" si="1"/>
        <v/>
      </c>
      <c r="J18" s="53" t="e">
        <f t="shared" si="2"/>
        <v>#VALUE!</v>
      </c>
    </row>
    <row r="19" spans="2:10" x14ac:dyDescent="0.25">
      <c r="B19" s="49" t="s">
        <v>31</v>
      </c>
      <c r="C19" s="42" t="s">
        <v>9</v>
      </c>
      <c r="D19" s="42" t="s">
        <v>9</v>
      </c>
      <c r="E19" s="11"/>
      <c r="F19" s="43" t="str">
        <f>VLOOKUP(D19,SE!$A$1:$B$8,2,FALSE)</f>
        <v>-</v>
      </c>
      <c r="G19" s="44" t="str">
        <f t="shared" si="3"/>
        <v/>
      </c>
      <c r="H19" s="44" t="str">
        <f t="shared" si="0"/>
        <v/>
      </c>
      <c r="I19" s="45" t="str">
        <f t="shared" si="1"/>
        <v/>
      </c>
      <c r="J19" s="53" t="e">
        <f t="shared" si="2"/>
        <v>#VALUE!</v>
      </c>
    </row>
    <row r="20" spans="2:10" x14ac:dyDescent="0.25">
      <c r="B20" s="49" t="s">
        <v>31</v>
      </c>
      <c r="C20" s="42" t="s">
        <v>9</v>
      </c>
      <c r="D20" s="42" t="s">
        <v>9</v>
      </c>
      <c r="E20" s="11"/>
      <c r="F20" s="43" t="str">
        <f>VLOOKUP(D20,SE!$A$1:$B$8,2,FALSE)</f>
        <v>-</v>
      </c>
      <c r="G20" s="44" t="str">
        <f t="shared" si="3"/>
        <v/>
      </c>
      <c r="H20" s="44" t="str">
        <f t="shared" si="0"/>
        <v/>
      </c>
      <c r="I20" s="45" t="str">
        <f t="shared" si="1"/>
        <v/>
      </c>
      <c r="J20" s="53" t="e">
        <f t="shared" si="2"/>
        <v>#VALUE!</v>
      </c>
    </row>
    <row r="21" spans="2:10" x14ac:dyDescent="0.25">
      <c r="B21" s="49" t="s">
        <v>31</v>
      </c>
      <c r="C21" s="42" t="s">
        <v>9</v>
      </c>
      <c r="D21" s="42" t="s">
        <v>9</v>
      </c>
      <c r="E21" s="11"/>
      <c r="F21" s="43" t="str">
        <f>VLOOKUP(D21,SE!$A$1:$B$8,2,FALSE)</f>
        <v>-</v>
      </c>
      <c r="G21" s="44" t="str">
        <f t="shared" si="3"/>
        <v/>
      </c>
      <c r="H21" s="44" t="str">
        <f t="shared" si="0"/>
        <v/>
      </c>
      <c r="I21" s="45" t="str">
        <f t="shared" si="1"/>
        <v/>
      </c>
      <c r="J21" s="53" t="e">
        <f t="shared" si="2"/>
        <v>#VALUE!</v>
      </c>
    </row>
    <row r="22" spans="2:10" x14ac:dyDescent="0.25">
      <c r="B22" s="49" t="s">
        <v>31</v>
      </c>
      <c r="C22" s="42" t="s">
        <v>9</v>
      </c>
      <c r="D22" s="42" t="s">
        <v>9</v>
      </c>
      <c r="E22" s="11"/>
      <c r="F22" s="43" t="str">
        <f>VLOOKUP(D22,SE!$A$1:$B$8,2,FALSE)</f>
        <v>-</v>
      </c>
      <c r="G22" s="44" t="str">
        <f t="shared" si="3"/>
        <v/>
      </c>
      <c r="H22" s="44" t="str">
        <f t="shared" si="0"/>
        <v/>
      </c>
      <c r="I22" s="45" t="str">
        <f t="shared" si="1"/>
        <v/>
      </c>
      <c r="J22" s="53" t="e">
        <f t="shared" si="2"/>
        <v>#VALUE!</v>
      </c>
    </row>
    <row r="23" spans="2:10" x14ac:dyDescent="0.25">
      <c r="B23" s="49" t="s">
        <v>31</v>
      </c>
      <c r="C23" s="42" t="s">
        <v>9</v>
      </c>
      <c r="D23" s="42" t="s">
        <v>9</v>
      </c>
      <c r="E23" s="11"/>
      <c r="F23" s="43" t="str">
        <f>VLOOKUP(D23,SE!$A$1:$B$8,2,FALSE)</f>
        <v>-</v>
      </c>
      <c r="G23" s="44" t="str">
        <f t="shared" si="3"/>
        <v/>
      </c>
      <c r="H23" s="44" t="str">
        <f t="shared" si="0"/>
        <v/>
      </c>
      <c r="I23" s="45" t="str">
        <f t="shared" si="1"/>
        <v/>
      </c>
      <c r="J23" s="53" t="e">
        <f t="shared" si="2"/>
        <v>#VALUE!</v>
      </c>
    </row>
    <row r="24" spans="2:10" x14ac:dyDescent="0.25">
      <c r="B24" s="49" t="s">
        <v>31</v>
      </c>
      <c r="C24" s="42" t="s">
        <v>9</v>
      </c>
      <c r="D24" s="42" t="s">
        <v>9</v>
      </c>
      <c r="E24" s="11"/>
      <c r="F24" s="43" t="str">
        <f>VLOOKUP(D24,SE!$A$1:$B$8,2,FALSE)</f>
        <v>-</v>
      </c>
      <c r="G24" s="44" t="str">
        <f t="shared" si="3"/>
        <v/>
      </c>
      <c r="H24" s="44" t="str">
        <f t="shared" si="0"/>
        <v/>
      </c>
      <c r="I24" s="45" t="str">
        <f t="shared" si="1"/>
        <v/>
      </c>
      <c r="J24" s="53" t="e">
        <f t="shared" si="2"/>
        <v>#VALUE!</v>
      </c>
    </row>
    <row r="25" spans="2:10" x14ac:dyDescent="0.25">
      <c r="B25" s="49" t="s">
        <v>31</v>
      </c>
      <c r="C25" s="42" t="s">
        <v>9</v>
      </c>
      <c r="D25" s="42" t="s">
        <v>9</v>
      </c>
      <c r="E25" s="11"/>
      <c r="F25" s="43" t="str">
        <f>VLOOKUP(D25,SE!$A$1:$B$8,2,FALSE)</f>
        <v>-</v>
      </c>
      <c r="G25" s="44" t="str">
        <f t="shared" si="3"/>
        <v/>
      </c>
      <c r="H25" s="44" t="str">
        <f t="shared" si="0"/>
        <v/>
      </c>
      <c r="I25" s="45" t="str">
        <f t="shared" si="1"/>
        <v/>
      </c>
      <c r="J25" s="53" t="e">
        <f t="shared" si="2"/>
        <v>#VALUE!</v>
      </c>
    </row>
    <row r="26" spans="2:10" ht="15.75" thickBot="1" x14ac:dyDescent="0.3">
      <c r="B26" s="49" t="s">
        <v>31</v>
      </c>
      <c r="C26" s="9" t="s">
        <v>9</v>
      </c>
      <c r="D26" s="10" t="s">
        <v>9</v>
      </c>
      <c r="E26" s="12"/>
      <c r="F26" s="13" t="str">
        <f>VLOOKUP(D26,SE!$A$1:$B$8,2,FALSE)</f>
        <v>-</v>
      </c>
      <c r="G26" s="22" t="str">
        <f t="shared" si="3"/>
        <v/>
      </c>
      <c r="H26" s="18" t="str">
        <f t="shared" si="0"/>
        <v/>
      </c>
      <c r="I26" s="23" t="str">
        <f t="shared" si="1"/>
        <v/>
      </c>
      <c r="J26" s="53" t="e">
        <f t="shared" si="2"/>
        <v>#VALUE!</v>
      </c>
    </row>
    <row r="27" spans="2:10" ht="16.5" thickTop="1" thickBot="1" x14ac:dyDescent="0.3">
      <c r="B27" s="47"/>
      <c r="C27" s="6" t="s">
        <v>12</v>
      </c>
      <c r="D27" s="6" t="s">
        <v>14</v>
      </c>
      <c r="E27" s="46"/>
      <c r="F27" s="14"/>
      <c r="G27" s="24">
        <f>SUM(G7:G26)*0.4</f>
        <v>0</v>
      </c>
      <c r="H27" s="24">
        <f t="shared" ref="H27" si="4">G27*0.8</f>
        <v>0</v>
      </c>
      <c r="I27" s="25">
        <v>80</v>
      </c>
      <c r="J27" s="53">
        <f t="shared" si="2"/>
        <v>0</v>
      </c>
    </row>
    <row r="28" spans="2:10" ht="15.75" thickBot="1" x14ac:dyDescent="0.3">
      <c r="B28" s="47"/>
      <c r="E28" s="15"/>
      <c r="F28" s="16" t="s">
        <v>7</v>
      </c>
      <c r="G28" s="28">
        <f t="shared" ref="G28" si="5">SUM(G7:G27)</f>
        <v>0</v>
      </c>
      <c r="H28" s="29">
        <f>SUM(H7:H27)</f>
        <v>0</v>
      </c>
      <c r="I28" s="30"/>
      <c r="J28" s="48">
        <f>G28-H28</f>
        <v>0</v>
      </c>
    </row>
    <row r="29" spans="2:10" x14ac:dyDescent="0.25">
      <c r="B29" s="47"/>
      <c r="E29" s="15"/>
    </row>
    <row r="30" spans="2:10" x14ac:dyDescent="0.25">
      <c r="B30" s="47"/>
      <c r="D30" s="1"/>
      <c r="E30" s="15"/>
    </row>
    <row r="31" spans="2:10" ht="75" x14ac:dyDescent="0.25">
      <c r="B31" s="17" t="s">
        <v>23</v>
      </c>
      <c r="C31" s="37" t="s">
        <v>0</v>
      </c>
      <c r="D31" s="37" t="s">
        <v>3</v>
      </c>
      <c r="E31" s="38" t="s">
        <v>1</v>
      </c>
      <c r="F31" s="39" t="s">
        <v>2</v>
      </c>
      <c r="G31" s="40" t="s">
        <v>8</v>
      </c>
      <c r="H31" s="41" t="s">
        <v>17</v>
      </c>
      <c r="I31" s="41" t="s">
        <v>13</v>
      </c>
      <c r="J31" s="41" t="s">
        <v>30</v>
      </c>
    </row>
    <row r="32" spans="2:10" x14ac:dyDescent="0.25">
      <c r="B32" s="49" t="s">
        <v>31</v>
      </c>
      <c r="C32" s="42" t="s">
        <v>9</v>
      </c>
      <c r="D32" s="42" t="s">
        <v>9</v>
      </c>
      <c r="E32" s="20"/>
      <c r="F32" s="43" t="str">
        <f>VLOOKUP(D32,SE!$A$1:$B$8,2,FALSE)</f>
        <v>-</v>
      </c>
      <c r="G32" s="44" t="str">
        <f>IF(E32="","",E32*F32)</f>
        <v/>
      </c>
      <c r="H32" s="44" t="str">
        <f>IF(E32="","",G32*I32/100)</f>
        <v/>
      </c>
      <c r="I32" s="45" t="str">
        <f>IF(E32="","",80)</f>
        <v/>
      </c>
      <c r="J32" s="53" t="e">
        <f>G32-H32</f>
        <v>#VALUE!</v>
      </c>
    </row>
    <row r="33" spans="2:10" x14ac:dyDescent="0.25">
      <c r="B33" s="49" t="s">
        <v>31</v>
      </c>
      <c r="C33" s="42" t="s">
        <v>9</v>
      </c>
      <c r="D33" s="42" t="s">
        <v>9</v>
      </c>
      <c r="E33" s="20"/>
      <c r="F33" s="43" t="str">
        <f>VLOOKUP(D33,SE!$A$1:$B$8,2,FALSE)</f>
        <v>-</v>
      </c>
      <c r="G33" s="44" t="str">
        <f>IF(E33="","",E33*F33)</f>
        <v/>
      </c>
      <c r="H33" s="44" t="str">
        <f t="shared" ref="H33:H51" si="6">IF(E33="","",G33*I33/100)</f>
        <v/>
      </c>
      <c r="I33" s="45" t="str">
        <f t="shared" ref="I33:I51" si="7">IF(E33="","",80)</f>
        <v/>
      </c>
      <c r="J33" s="53" t="e">
        <f t="shared" ref="J33:J52" si="8">G33-H33</f>
        <v>#VALUE!</v>
      </c>
    </row>
    <row r="34" spans="2:10" x14ac:dyDescent="0.25">
      <c r="B34" s="49" t="s">
        <v>31</v>
      </c>
      <c r="C34" s="42" t="s">
        <v>9</v>
      </c>
      <c r="D34" s="42" t="s">
        <v>9</v>
      </c>
      <c r="E34" s="20"/>
      <c r="F34" s="43" t="str">
        <f>VLOOKUP(D34,SE!$A$1:$B$8,2,FALSE)</f>
        <v>-</v>
      </c>
      <c r="G34" s="44" t="str">
        <f t="shared" ref="G34:G51" si="9">IF(E34="","",E34*F34)</f>
        <v/>
      </c>
      <c r="H34" s="44" t="str">
        <f t="shared" si="6"/>
        <v/>
      </c>
      <c r="I34" s="45" t="str">
        <f t="shared" si="7"/>
        <v/>
      </c>
      <c r="J34" s="53" t="e">
        <f t="shared" si="8"/>
        <v>#VALUE!</v>
      </c>
    </row>
    <row r="35" spans="2:10" x14ac:dyDescent="0.25">
      <c r="B35" s="49" t="s">
        <v>31</v>
      </c>
      <c r="C35" s="42" t="s">
        <v>9</v>
      </c>
      <c r="D35" s="42" t="s">
        <v>9</v>
      </c>
      <c r="E35" s="20"/>
      <c r="F35" s="43" t="str">
        <f>VLOOKUP(D35,SE!$A$1:$B$8,2,FALSE)</f>
        <v>-</v>
      </c>
      <c r="G35" s="44" t="str">
        <f t="shared" si="9"/>
        <v/>
      </c>
      <c r="H35" s="44" t="str">
        <f t="shared" si="6"/>
        <v/>
      </c>
      <c r="I35" s="45" t="str">
        <f t="shared" si="7"/>
        <v/>
      </c>
      <c r="J35" s="53" t="e">
        <f t="shared" si="8"/>
        <v>#VALUE!</v>
      </c>
    </row>
    <row r="36" spans="2:10" x14ac:dyDescent="0.25">
      <c r="B36" s="49" t="s">
        <v>31</v>
      </c>
      <c r="C36" s="42" t="s">
        <v>9</v>
      </c>
      <c r="D36" s="42" t="s">
        <v>9</v>
      </c>
      <c r="E36" s="20"/>
      <c r="F36" s="43" t="str">
        <f>VLOOKUP(D36,SE!$A$1:$B$8,2,FALSE)</f>
        <v>-</v>
      </c>
      <c r="G36" s="44" t="str">
        <f t="shared" si="9"/>
        <v/>
      </c>
      <c r="H36" s="44" t="str">
        <f t="shared" si="6"/>
        <v/>
      </c>
      <c r="I36" s="45" t="str">
        <f t="shared" si="7"/>
        <v/>
      </c>
      <c r="J36" s="53" t="e">
        <f t="shared" si="8"/>
        <v>#VALUE!</v>
      </c>
    </row>
    <row r="37" spans="2:10" x14ac:dyDescent="0.25">
      <c r="B37" s="49" t="s">
        <v>31</v>
      </c>
      <c r="C37" s="7" t="s">
        <v>9</v>
      </c>
      <c r="D37" s="8" t="s">
        <v>9</v>
      </c>
      <c r="E37" s="20"/>
      <c r="F37" s="33" t="str">
        <f>VLOOKUP(D37,SE!$A$1:$B$8,2,FALSE)</f>
        <v>-</v>
      </c>
      <c r="G37" s="18" t="str">
        <f t="shared" si="9"/>
        <v/>
      </c>
      <c r="H37" s="18" t="str">
        <f t="shared" si="6"/>
        <v/>
      </c>
      <c r="I37" s="19" t="str">
        <f t="shared" si="7"/>
        <v/>
      </c>
      <c r="J37" s="53" t="e">
        <f t="shared" si="8"/>
        <v>#VALUE!</v>
      </c>
    </row>
    <row r="38" spans="2:10" x14ac:dyDescent="0.25">
      <c r="B38" s="49" t="s">
        <v>31</v>
      </c>
      <c r="C38" s="7" t="s">
        <v>9</v>
      </c>
      <c r="D38" s="8" t="s">
        <v>9</v>
      </c>
      <c r="E38" s="20"/>
      <c r="F38" s="33" t="str">
        <f>VLOOKUP(D38,SE!$A$1:$B$8,2,FALSE)</f>
        <v>-</v>
      </c>
      <c r="G38" s="18" t="str">
        <f t="shared" si="9"/>
        <v/>
      </c>
      <c r="H38" s="18" t="str">
        <f t="shared" si="6"/>
        <v/>
      </c>
      <c r="I38" s="19" t="str">
        <f t="shared" si="7"/>
        <v/>
      </c>
      <c r="J38" s="53" t="e">
        <f t="shared" si="8"/>
        <v>#VALUE!</v>
      </c>
    </row>
    <row r="39" spans="2:10" x14ac:dyDescent="0.25">
      <c r="B39" s="49" t="s">
        <v>31</v>
      </c>
      <c r="C39" s="7" t="s">
        <v>9</v>
      </c>
      <c r="D39" s="8" t="s">
        <v>9</v>
      </c>
      <c r="E39" s="20"/>
      <c r="F39" s="33" t="str">
        <f>VLOOKUP(D39,SE!$A$1:$B$8,2,FALSE)</f>
        <v>-</v>
      </c>
      <c r="G39" s="18" t="str">
        <f t="shared" si="9"/>
        <v/>
      </c>
      <c r="H39" s="18" t="str">
        <f t="shared" si="6"/>
        <v/>
      </c>
      <c r="I39" s="19" t="str">
        <f t="shared" si="7"/>
        <v/>
      </c>
      <c r="J39" s="53" t="e">
        <f t="shared" si="8"/>
        <v>#VALUE!</v>
      </c>
    </row>
    <row r="40" spans="2:10" x14ac:dyDescent="0.25">
      <c r="B40" s="49" t="s">
        <v>31</v>
      </c>
      <c r="C40" s="7" t="s">
        <v>9</v>
      </c>
      <c r="D40" s="8" t="s">
        <v>9</v>
      </c>
      <c r="E40" s="20"/>
      <c r="F40" s="33" t="str">
        <f>VLOOKUP(D40,SE!$A$1:$B$8,2,FALSE)</f>
        <v>-</v>
      </c>
      <c r="G40" s="18" t="str">
        <f t="shared" si="9"/>
        <v/>
      </c>
      <c r="H40" s="18" t="str">
        <f t="shared" si="6"/>
        <v/>
      </c>
      <c r="I40" s="19" t="str">
        <f t="shared" si="7"/>
        <v/>
      </c>
      <c r="J40" s="53" t="e">
        <f t="shared" si="8"/>
        <v>#VALUE!</v>
      </c>
    </row>
    <row r="41" spans="2:10" x14ac:dyDescent="0.25">
      <c r="B41" s="49" t="s">
        <v>31</v>
      </c>
      <c r="C41" s="7" t="s">
        <v>9</v>
      </c>
      <c r="D41" s="8" t="s">
        <v>9</v>
      </c>
      <c r="E41" s="20"/>
      <c r="F41" s="33" t="str">
        <f>VLOOKUP(D41,SE!$A$1:$B$8,2,FALSE)</f>
        <v>-</v>
      </c>
      <c r="G41" s="18" t="str">
        <f t="shared" si="9"/>
        <v/>
      </c>
      <c r="H41" s="18" t="str">
        <f t="shared" si="6"/>
        <v/>
      </c>
      <c r="I41" s="19" t="str">
        <f t="shared" si="7"/>
        <v/>
      </c>
      <c r="J41" s="53" t="e">
        <f t="shared" si="8"/>
        <v>#VALUE!</v>
      </c>
    </row>
    <row r="42" spans="2:10" x14ac:dyDescent="0.25">
      <c r="B42" s="49" t="s">
        <v>31</v>
      </c>
      <c r="C42" s="7" t="s">
        <v>9</v>
      </c>
      <c r="D42" s="8" t="s">
        <v>9</v>
      </c>
      <c r="E42" s="20"/>
      <c r="F42" s="33" t="str">
        <f>VLOOKUP(D42,SE!$A$1:$B$8,2,FALSE)</f>
        <v>-</v>
      </c>
      <c r="G42" s="18" t="str">
        <f t="shared" si="9"/>
        <v/>
      </c>
      <c r="H42" s="18" t="str">
        <f t="shared" si="6"/>
        <v/>
      </c>
      <c r="I42" s="19" t="str">
        <f t="shared" si="7"/>
        <v/>
      </c>
      <c r="J42" s="53" t="e">
        <f t="shared" si="8"/>
        <v>#VALUE!</v>
      </c>
    </row>
    <row r="43" spans="2:10" x14ac:dyDescent="0.25">
      <c r="B43" s="49" t="s">
        <v>31</v>
      </c>
      <c r="C43" s="7" t="s">
        <v>9</v>
      </c>
      <c r="D43" s="8" t="s">
        <v>9</v>
      </c>
      <c r="E43" s="20"/>
      <c r="F43" s="33" t="str">
        <f>VLOOKUP(D43,SE!$A$1:$B$8,2,FALSE)</f>
        <v>-</v>
      </c>
      <c r="G43" s="18" t="str">
        <f t="shared" si="9"/>
        <v/>
      </c>
      <c r="H43" s="18" t="str">
        <f t="shared" si="6"/>
        <v/>
      </c>
      <c r="I43" s="19" t="str">
        <f t="shared" si="7"/>
        <v/>
      </c>
      <c r="J43" s="53" t="e">
        <f t="shared" si="8"/>
        <v>#VALUE!</v>
      </c>
    </row>
    <row r="44" spans="2:10" x14ac:dyDescent="0.25">
      <c r="B44" s="49" t="s">
        <v>31</v>
      </c>
      <c r="C44" s="7" t="s">
        <v>9</v>
      </c>
      <c r="D44" s="8" t="s">
        <v>9</v>
      </c>
      <c r="E44" s="20"/>
      <c r="F44" s="33" t="str">
        <f>VLOOKUP(D44,SE!$A$1:$B$8,2,FALSE)</f>
        <v>-</v>
      </c>
      <c r="G44" s="18" t="str">
        <f t="shared" si="9"/>
        <v/>
      </c>
      <c r="H44" s="18" t="str">
        <f t="shared" si="6"/>
        <v/>
      </c>
      <c r="I44" s="19" t="str">
        <f t="shared" si="7"/>
        <v/>
      </c>
      <c r="J44" s="53" t="e">
        <f t="shared" si="8"/>
        <v>#VALUE!</v>
      </c>
    </row>
    <row r="45" spans="2:10" x14ac:dyDescent="0.25">
      <c r="B45" s="49" t="s">
        <v>31</v>
      </c>
      <c r="C45" s="7" t="s">
        <v>9</v>
      </c>
      <c r="D45" s="8" t="s">
        <v>9</v>
      </c>
      <c r="E45" s="20"/>
      <c r="F45" s="33" t="str">
        <f>VLOOKUP(D45,SE!$A$1:$B$8,2,FALSE)</f>
        <v>-</v>
      </c>
      <c r="G45" s="18" t="str">
        <f t="shared" si="9"/>
        <v/>
      </c>
      <c r="H45" s="18" t="str">
        <f t="shared" si="6"/>
        <v/>
      </c>
      <c r="I45" s="19" t="str">
        <f t="shared" si="7"/>
        <v/>
      </c>
      <c r="J45" s="53" t="e">
        <f t="shared" si="8"/>
        <v>#VALUE!</v>
      </c>
    </row>
    <row r="46" spans="2:10" x14ac:dyDescent="0.25">
      <c r="B46" s="49" t="s">
        <v>31</v>
      </c>
      <c r="C46" s="7" t="s">
        <v>9</v>
      </c>
      <c r="D46" s="8" t="s">
        <v>9</v>
      </c>
      <c r="E46" s="20"/>
      <c r="F46" s="33" t="str">
        <f>VLOOKUP(D46,SE!$A$1:$B$8,2,FALSE)</f>
        <v>-</v>
      </c>
      <c r="G46" s="18" t="str">
        <f t="shared" si="9"/>
        <v/>
      </c>
      <c r="H46" s="18" t="str">
        <f t="shared" si="6"/>
        <v/>
      </c>
      <c r="I46" s="19" t="str">
        <f t="shared" si="7"/>
        <v/>
      </c>
      <c r="J46" s="53" t="e">
        <f t="shared" si="8"/>
        <v>#VALUE!</v>
      </c>
    </row>
    <row r="47" spans="2:10" x14ac:dyDescent="0.25">
      <c r="B47" s="49" t="s">
        <v>31</v>
      </c>
      <c r="C47" s="7" t="s">
        <v>9</v>
      </c>
      <c r="D47" s="8" t="s">
        <v>9</v>
      </c>
      <c r="E47" s="20"/>
      <c r="F47" s="33" t="str">
        <f>VLOOKUP(D47,SE!$A$1:$B$8,2,FALSE)</f>
        <v>-</v>
      </c>
      <c r="G47" s="18" t="str">
        <f t="shared" si="9"/>
        <v/>
      </c>
      <c r="H47" s="18" t="str">
        <f t="shared" si="6"/>
        <v/>
      </c>
      <c r="I47" s="19" t="str">
        <f t="shared" si="7"/>
        <v/>
      </c>
      <c r="J47" s="53" t="e">
        <f t="shared" si="8"/>
        <v>#VALUE!</v>
      </c>
    </row>
    <row r="48" spans="2:10" x14ac:dyDescent="0.25">
      <c r="B48" s="49" t="s">
        <v>31</v>
      </c>
      <c r="C48" s="7" t="s">
        <v>9</v>
      </c>
      <c r="D48" s="8" t="s">
        <v>9</v>
      </c>
      <c r="E48" s="20"/>
      <c r="F48" s="33" t="str">
        <f>VLOOKUP(D48,SE!$A$1:$B$8,2,FALSE)</f>
        <v>-</v>
      </c>
      <c r="G48" s="18" t="str">
        <f t="shared" si="9"/>
        <v/>
      </c>
      <c r="H48" s="18" t="str">
        <f t="shared" si="6"/>
        <v/>
      </c>
      <c r="I48" s="19" t="str">
        <f t="shared" si="7"/>
        <v/>
      </c>
      <c r="J48" s="53" t="e">
        <f t="shared" si="8"/>
        <v>#VALUE!</v>
      </c>
    </row>
    <row r="49" spans="2:10" x14ac:dyDescent="0.25">
      <c r="B49" s="49" t="s">
        <v>31</v>
      </c>
      <c r="C49" s="7" t="s">
        <v>9</v>
      </c>
      <c r="D49" s="8" t="s">
        <v>9</v>
      </c>
      <c r="E49" s="20"/>
      <c r="F49" s="33" t="str">
        <f>VLOOKUP(D49,SE!$A$1:$B$8,2,FALSE)</f>
        <v>-</v>
      </c>
      <c r="G49" s="18" t="str">
        <f t="shared" si="9"/>
        <v/>
      </c>
      <c r="H49" s="18" t="str">
        <f t="shared" si="6"/>
        <v/>
      </c>
      <c r="I49" s="19" t="str">
        <f t="shared" si="7"/>
        <v/>
      </c>
      <c r="J49" s="53" t="e">
        <f t="shared" si="8"/>
        <v>#VALUE!</v>
      </c>
    </row>
    <row r="50" spans="2:10" x14ac:dyDescent="0.25">
      <c r="B50" s="49" t="s">
        <v>31</v>
      </c>
      <c r="C50" s="7" t="s">
        <v>9</v>
      </c>
      <c r="D50" s="8" t="s">
        <v>9</v>
      </c>
      <c r="E50" s="20"/>
      <c r="F50" s="33" t="str">
        <f>VLOOKUP(D50,SE!$A$1:$B$8,2,FALSE)</f>
        <v>-</v>
      </c>
      <c r="G50" s="18" t="str">
        <f t="shared" si="9"/>
        <v/>
      </c>
      <c r="H50" s="18" t="str">
        <f t="shared" si="6"/>
        <v/>
      </c>
      <c r="I50" s="19" t="str">
        <f t="shared" si="7"/>
        <v/>
      </c>
      <c r="J50" s="53" t="e">
        <f t="shared" si="8"/>
        <v>#VALUE!</v>
      </c>
    </row>
    <row r="51" spans="2:10" ht="15.75" thickBot="1" x14ac:dyDescent="0.3">
      <c r="B51" s="49" t="s">
        <v>31</v>
      </c>
      <c r="C51" s="9" t="s">
        <v>9</v>
      </c>
      <c r="D51" s="10" t="s">
        <v>9</v>
      </c>
      <c r="E51" s="21"/>
      <c r="F51" s="13" t="str">
        <f>VLOOKUP(D51,SE!$A$1:$B$8,2,FALSE)</f>
        <v>-</v>
      </c>
      <c r="G51" s="22" t="str">
        <f t="shared" si="9"/>
        <v/>
      </c>
      <c r="H51" s="18" t="str">
        <f t="shared" si="6"/>
        <v/>
      </c>
      <c r="I51" s="23" t="str">
        <f t="shared" si="7"/>
        <v/>
      </c>
      <c r="J51" s="53" t="e">
        <f t="shared" si="8"/>
        <v>#VALUE!</v>
      </c>
    </row>
    <row r="52" spans="2:10" ht="16.5" thickTop="1" thickBot="1" x14ac:dyDescent="0.3">
      <c r="B52" s="47"/>
      <c r="C52" s="6" t="s">
        <v>12</v>
      </c>
      <c r="D52" s="6" t="s">
        <v>14</v>
      </c>
      <c r="E52" s="46"/>
      <c r="F52" s="14"/>
      <c r="G52" s="24">
        <f>SUM(G32:G51)*0.4</f>
        <v>0</v>
      </c>
      <c r="H52" s="24">
        <f t="shared" ref="H52" si="10">G52*0.8</f>
        <v>0</v>
      </c>
      <c r="I52" s="25">
        <v>80</v>
      </c>
      <c r="J52" s="53">
        <f t="shared" si="8"/>
        <v>0</v>
      </c>
    </row>
    <row r="53" spans="2:10" ht="15.75" thickBot="1" x14ac:dyDescent="0.3">
      <c r="E53" s="26"/>
      <c r="F53" s="27" t="s">
        <v>7</v>
      </c>
      <c r="G53" s="28">
        <f t="shared" ref="G53" si="11">SUM(G32:G52)</f>
        <v>0</v>
      </c>
      <c r="H53" s="29">
        <f>SUM(H32:H52)</f>
        <v>0</v>
      </c>
      <c r="I53" s="30"/>
      <c r="J53" s="48">
        <f>G53-H53</f>
        <v>0</v>
      </c>
    </row>
    <row r="54" spans="2:10" x14ac:dyDescent="0.25">
      <c r="E54" s="26"/>
      <c r="F54" s="31"/>
      <c r="G54" s="32"/>
      <c r="H54" s="31"/>
      <c r="I54" s="31"/>
    </row>
    <row r="55" spans="2:10" x14ac:dyDescent="0.25">
      <c r="E55" s="15"/>
    </row>
    <row r="56" spans="2:10" x14ac:dyDescent="0.25">
      <c r="E56" s="15"/>
    </row>
    <row r="57" spans="2:10" x14ac:dyDescent="0.25">
      <c r="B57" s="34" t="s">
        <v>27</v>
      </c>
      <c r="C57" s="31"/>
      <c r="D57" s="31"/>
      <c r="E57" s="31"/>
    </row>
    <row r="58" spans="2:10" ht="45" x14ac:dyDescent="0.25">
      <c r="B58" s="35" t="s">
        <v>19</v>
      </c>
      <c r="C58" s="35" t="s">
        <v>28</v>
      </c>
      <c r="D58" s="35" t="s">
        <v>8</v>
      </c>
      <c r="E58" s="35" t="s">
        <v>20</v>
      </c>
      <c r="F58" s="35" t="s">
        <v>29</v>
      </c>
    </row>
    <row r="59" spans="2:10" x14ac:dyDescent="0.25">
      <c r="B59" s="36">
        <f>SUM(G32:G51)+SUM(G7:G26)</f>
        <v>0</v>
      </c>
      <c r="C59" s="36">
        <f>G52+G27</f>
        <v>0</v>
      </c>
      <c r="D59" s="36">
        <f>G53+G28</f>
        <v>0</v>
      </c>
      <c r="E59" s="36">
        <f>H28+H53</f>
        <v>0</v>
      </c>
      <c r="F59" s="36">
        <f>J28+J53</f>
        <v>0</v>
      </c>
    </row>
  </sheetData>
  <protectedRanges>
    <protectedRange sqref="E7:E26 E32:E51" name="Število ur"/>
    <protectedRange sqref="B7:B26 B32:B51" name="upravičenec"/>
  </protectedRanges>
  <mergeCells count="1">
    <mergeCell ref="B5:C5"/>
  </mergeCells>
  <dataValidations count="4">
    <dataValidation type="list" allowBlank="1" showInputMessage="1" showErrorMessage="1" sqref="D27 D52" xr:uid="{00000000-0002-0000-0500-000000000000}">
      <formula1>"Preostale projektne aktivnosti"</formula1>
    </dataValidation>
    <dataValidation type="list" allowBlank="1" showInputMessage="1" showErrorMessage="1" sqref="C7:C26 C32:C51" xr:uid="{00000000-0002-0000-0500-000001000000}">
      <formula1>"IZBERI, NSO - NEPOSREDNI STROŠKI OSEBJA"</formula1>
    </dataValidation>
    <dataValidation type="list" allowBlank="1" showInputMessage="1" showErrorMessage="1" sqref="D7:D26 D32:D51" xr:uid="{00000000-0002-0000-0500-000002000000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C27 C52" xr:uid="{00000000-0002-0000-0500-000003000000}">
      <mc:AlternateContent xmlns:x12ac="http://schemas.microsoft.com/office/spreadsheetml/2011/1/ac" xmlns:mc="http://schemas.openxmlformats.org/markup-compatibility/2006">
        <mc:Choice Requires="x12ac">
          <x12ac:list>"PRS - PREOSTALI STROŠKI, KI NISO STROŠKI OSEBJA (40 %)"</x12ac:list>
        </mc:Choice>
        <mc:Fallback>
          <formula1>"PRS - PREOSTALI STROŠKI, KI NISO STROŠKI OSEBJA (40 %)"</formula1>
        </mc:Fallback>
      </mc:AlternateContent>
    </dataValidation>
  </dataValidations>
  <pageMargins left="0.7" right="0.7" top="0.75" bottom="0.75" header="0.3" footer="0.3"/>
  <pageSetup paperSize="9" scale="36" orientation="portrait" r:id="rId1"/>
  <rowBreaks count="1" manualBreakCount="1">
    <brk id="2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/>
  <dimension ref="A1:B8"/>
  <sheetViews>
    <sheetView workbookViewId="0">
      <selection activeCell="A7" sqref="A7"/>
    </sheetView>
  </sheetViews>
  <sheetFormatPr defaultRowHeight="15" x14ac:dyDescent="0.25"/>
  <cols>
    <col min="1" max="1" width="40.85546875" customWidth="1"/>
    <col min="2" max="2" width="14.28515625" customWidth="1"/>
  </cols>
  <sheetData>
    <row r="1" spans="1:2" x14ac:dyDescent="0.25">
      <c r="A1" s="2" t="s">
        <v>9</v>
      </c>
      <c r="B1" s="5" t="s">
        <v>16</v>
      </c>
    </row>
    <row r="2" spans="1:2" x14ac:dyDescent="0.25">
      <c r="A2" s="2" t="s">
        <v>5</v>
      </c>
      <c r="B2" s="3">
        <v>23.33</v>
      </c>
    </row>
    <row r="3" spans="1:2" x14ac:dyDescent="0.25">
      <c r="A3" s="2" t="s">
        <v>6</v>
      </c>
      <c r="B3" s="4">
        <v>17.89</v>
      </c>
    </row>
    <row r="4" spans="1:2" x14ac:dyDescent="0.25">
      <c r="A4" s="2" t="s">
        <v>4</v>
      </c>
      <c r="B4" s="4">
        <v>13.24</v>
      </c>
    </row>
    <row r="5" spans="1:2" x14ac:dyDescent="0.25">
      <c r="A5" s="2" t="s">
        <v>4</v>
      </c>
      <c r="B5" s="4">
        <v>13.24</v>
      </c>
    </row>
    <row r="6" spans="1:2" x14ac:dyDescent="0.25">
      <c r="A6" s="2" t="s">
        <v>10</v>
      </c>
      <c r="B6" s="4">
        <v>10</v>
      </c>
    </row>
    <row r="7" spans="1:2" x14ac:dyDescent="0.25">
      <c r="A7" s="2" t="s">
        <v>11</v>
      </c>
      <c r="B7" s="4">
        <v>13</v>
      </c>
    </row>
    <row r="8" spans="1:2" x14ac:dyDescent="0.25">
      <c r="A8" s="2" t="s">
        <v>15</v>
      </c>
      <c r="B8" s="4">
        <v>6</v>
      </c>
    </row>
  </sheetData>
  <dataValidations count="2">
    <dataValidation type="list" allowBlank="1" showInputMessage="1" showErrorMessage="1" sqref="A2:A8" xr:uid="{00000000-0002-0000-0600-000000000000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B2:B8" xr:uid="{00000000-0002-0000-0600-000001000000}">
      <mc:AlternateContent xmlns:x12ac="http://schemas.microsoft.com/office/spreadsheetml/2011/1/ac" xmlns:mc="http://schemas.openxmlformats.org/markup-compatibility/2006">
        <mc:Choice Requires="x12ac">
          <x12ac:list>"23,33"," 17,89"," 13,24"," 13,00"," 10,00"," 6,00"</x12ac:list>
        </mc:Choice>
        <mc:Fallback>
          <formula1>"23,33, 17,89, 13,24, 13,00, 10,00, 6,00"</formula1>
        </mc:Fallback>
      </mc:AlternateContent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6</vt:i4>
      </vt:variant>
    </vt:vector>
  </HeadingPairs>
  <TitlesOfParts>
    <vt:vector size="13" baseType="lpstr">
      <vt:lpstr>Skupni stroškovnik</vt:lpstr>
      <vt:lpstr>Vodilni partner</vt:lpstr>
      <vt:lpstr>Partner 1</vt:lpstr>
      <vt:lpstr>Partner 2</vt:lpstr>
      <vt:lpstr>Partner 3</vt:lpstr>
      <vt:lpstr>Partner 4</vt:lpstr>
      <vt:lpstr>SE</vt:lpstr>
      <vt:lpstr>'Partner 1'!Področje_tiskanja</vt:lpstr>
      <vt:lpstr>'Partner 2'!Področje_tiskanja</vt:lpstr>
      <vt:lpstr>'Partner 3'!Področje_tiskanja</vt:lpstr>
      <vt:lpstr>'Partner 4'!Področje_tiskanja</vt:lpstr>
      <vt:lpstr>'Skupni stroškovnik'!Področje_tiskanja</vt:lpstr>
      <vt:lpstr>'Vodilni partner'!Področje_tiskanja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Laznik</dc:creator>
  <cp:lastModifiedBy>Mirjana Predikaka</cp:lastModifiedBy>
  <cp:lastPrinted>2024-07-29T09:13:59Z</cp:lastPrinted>
  <dcterms:created xsi:type="dcterms:W3CDTF">2024-02-16T11:25:45Z</dcterms:created>
  <dcterms:modified xsi:type="dcterms:W3CDTF">2026-03-16T10:36:04Z</dcterms:modified>
</cp:coreProperties>
</file>